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iranda\Desktop\2024 I. rebalans\ispravljeni reb 1\"/>
    </mc:Choice>
  </mc:AlternateContent>
  <xr:revisionPtr revIDLastSave="0" documentId="8_{91EF7157-52C1-4251-A97C-A05B63E88379}" xr6:coauthVersionLast="37" xr6:coauthVersionMax="37" xr10:uidLastSave="{00000000-0000-0000-0000-000000000000}"/>
  <bookViews>
    <workbookView xWindow="-28920" yWindow="-495" windowWidth="29040" windowHeight="1572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1" sheetId="11" r:id="rId8"/>
    <sheet name="List2" sheetId="2" r:id="rId9"/>
  </sheets>
  <definedNames>
    <definedName name="_xlnm.Print_Titles" localSheetId="6">'POSEBNI DIO'!$4:$5</definedName>
    <definedName name="_xlnm.Print_Area" localSheetId="1">' Račun prihoda i rashoda'!$A$1:$E$35</definedName>
    <definedName name="_xlnm.Print_Area" localSheetId="6">'POSEBNI DIO'!$A$1:$E$117</definedName>
    <definedName name="_xlnm.Print_Area" localSheetId="2">'Prihodi i rashodi po izvorima'!$A$1:$E$38</definedName>
    <definedName name="_xlnm.Print_Area" localSheetId="4">'Račun financiranja'!$A$1:$E$15</definedName>
    <definedName name="_xlnm.Print_Area" localSheetId="5">'Račun financiranja po izvorima'!$A$1:$E$16</definedName>
    <definedName name="_xlnm.Print_Area" localSheetId="3">'Rashodi prema funkcijskoj kl'!$A$1:$E$16</definedName>
    <definedName name="_xlnm.Print_Area" localSheetId="0">SAŽETAK!$A$1:$I$30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0" l="1"/>
  <c r="I22" i="10"/>
  <c r="I21" i="10"/>
  <c r="H14" i="10"/>
  <c r="G14" i="10"/>
  <c r="H13" i="10"/>
  <c r="H12" i="10" s="1"/>
  <c r="G13" i="10"/>
  <c r="G12" i="10" s="1"/>
  <c r="H11" i="10"/>
  <c r="G11" i="10"/>
  <c r="H10" i="10"/>
  <c r="G10" i="10"/>
  <c r="F13" i="10"/>
  <c r="F14" i="10"/>
  <c r="F11" i="10"/>
  <c r="F10" i="10"/>
  <c r="F9" i="10" s="1"/>
  <c r="H23" i="10"/>
  <c r="G23" i="10"/>
  <c r="F23" i="10"/>
  <c r="I11" i="10" l="1"/>
  <c r="H9" i="10"/>
  <c r="I13" i="10"/>
  <c r="I9" i="10"/>
  <c r="I14" i="10"/>
  <c r="I10" i="10"/>
  <c r="I23" i="10"/>
  <c r="G9" i="10"/>
  <c r="G15" i="10" s="1"/>
  <c r="F12" i="10"/>
  <c r="F15" i="10" s="1"/>
  <c r="F24" i="10" s="1"/>
  <c r="H15" i="10"/>
  <c r="I15" i="10" l="1"/>
  <c r="I12" i="10"/>
  <c r="I24" i="10" l="1"/>
</calcChain>
</file>

<file path=xl/sharedStrings.xml><?xml version="1.0" encoding="utf-8"?>
<sst xmlns="http://schemas.openxmlformats.org/spreadsheetml/2006/main" count="269" uniqueCount="102">
  <si>
    <t>PRIHODI UKUPNO</t>
  </si>
  <si>
    <t>RASHODI UKUPNO</t>
  </si>
  <si>
    <t>NETO FINANCIRANJE</t>
  </si>
  <si>
    <t xml:space="preserve">A. RAČUN PRIHODA I RASHODA </t>
  </si>
  <si>
    <t>RASHODI PREMA FUNKCIJSKOJ KLASIFIKACIJI</t>
  </si>
  <si>
    <t>UKUPNI RASHODI</t>
  </si>
  <si>
    <t>II. POSEBNI DIO</t>
  </si>
  <si>
    <t>I. OPĆI DIO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</si>
  <si>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</si>
  <si>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</si>
  <si>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</si>
  <si>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</si>
  <si>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</si>
  <si>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</si>
  <si>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</si>
  <si>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</si>
  <si>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</si>
  <si>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</si>
  <si>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</si>
  <si>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</si>
  <si>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</si>
  <si>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</si>
  <si>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</si>
  <si>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</si>
  <si>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</si>
  <si>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</si>
  <si>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</si>
  <si>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</si>
  <si>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</si>
  <si>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</si>
  <si>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</si>
  <si>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</si>
  <si>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</si>
  <si>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34 Financijski rashodi</t>
  </si>
  <si>
    <t>32 Materijalni rashodi</t>
  </si>
  <si>
    <t>31 Rashodi za zaposlene</t>
  </si>
  <si>
    <t>3 Rashodi poslovanja</t>
  </si>
  <si>
    <t>izvor: 512 Pomoći iz državnog proračuna - plaće MZOS</t>
  </si>
  <si>
    <t>Fun. kl.: 0912 Osnovno obrazovanje</t>
  </si>
  <si>
    <t>A200200 MZOS- Plaće OŠ</t>
  </si>
  <si>
    <t>Program: 200 MZOS- Plaće OŠ</t>
  </si>
  <si>
    <t>izvor: 56 Fondovi EU-a</t>
  </si>
  <si>
    <t>izvor: 05 Pomoći</t>
  </si>
  <si>
    <t>izvor: 01 Opći prihodi i primici</t>
  </si>
  <si>
    <t>Fun. kl.: 0960 Dodatne usluge u obrazovanju</t>
  </si>
  <si>
    <t>A100128 Pomoćnici u nastavi OŠ i SŠ (EU projekt)</t>
  </si>
  <si>
    <t>Program: 158 Pomoćnici u nastavi OŠ i SŠ (EU projekt)</t>
  </si>
  <si>
    <t>izvor: 503 POMOĆI IZ NENADLEŽNIH PRORAČUNA - KORISNICI</t>
  </si>
  <si>
    <t>T1000107 Školska prehrana učenika (standard)</t>
  </si>
  <si>
    <t>izvor: 434 PRIHOD ZA POSEBNE NAMJENE - korisnici</t>
  </si>
  <si>
    <t>A100212 Mjera HZZ - pripravništvo</t>
  </si>
  <si>
    <t>A100191 Shema školskog voća, povrća i mlijeka</t>
  </si>
  <si>
    <t>42 Rashodi za nabavu proizvedene dugotrajne imovine</t>
  </si>
  <si>
    <t>4 Rashodi za nabavu nefinancijske imovine</t>
  </si>
  <si>
    <t>38 Ostali rashodi</t>
  </si>
  <si>
    <t>37 Naknade građanima i kućanstvima na temelju osiguranja i druge naknade</t>
  </si>
  <si>
    <t>A100162 Prijenos sredstava od nenadležnih proračuna</t>
  </si>
  <si>
    <t>izvor: 432 PRIHODI ZA POSEBNE NAMJENE - korisnici</t>
  </si>
  <si>
    <t>A100161 Javne potrebe iznad standarda - OSTALO</t>
  </si>
  <si>
    <t>izvor: 611 Donacije</t>
  </si>
  <si>
    <t>A100159 Javne potrebe iznad standarda - donacije</t>
  </si>
  <si>
    <t>izvor: 711 Prihodi od nefinancijske imovine i nadoknade štete s osnova osiguranja</t>
  </si>
  <si>
    <t>A100142A Prihodi od nefinancijske imovine i nadoknade štete s osnova osiguranja</t>
  </si>
  <si>
    <t>45 Rashodi za dodatna ulaganja na nefinancijskoj imovini</t>
  </si>
  <si>
    <t>A100041 Županijske javne potrebe OŠ</t>
  </si>
  <si>
    <t>Program: 140 Javne potrebe iznad zakonskog standarda</t>
  </si>
  <si>
    <t>izvor: 03 Vlastiti prihodi</t>
  </si>
  <si>
    <t>A100042 Javne potrebe iznad standarda-vlastiti prihodi</t>
  </si>
  <si>
    <t>Program: 125 Program javnih potreba iznad standarda - vlastiti prihodi</t>
  </si>
  <si>
    <t>A100199 Prijevoz učenika OŠ</t>
  </si>
  <si>
    <t>A100035 Operativni plan tekućeg i investicijskog održavanja OŠ</t>
  </si>
  <si>
    <t>A100034A Odgojnoobrazovno, administrativno i tehničko osoblje - posebni dio</t>
  </si>
  <si>
    <t>A100034 Odgojnoobrazovno, administrativno i tehničko osoblje</t>
  </si>
  <si>
    <t>Program: 121 Zakonski standardi javnih ustanova OŠ</t>
  </si>
  <si>
    <t>SVEUKUPNO</t>
  </si>
  <si>
    <t>Razdjel: 003 - UPRAVNI ODJEL ZA ŠKOLSTVO</t>
  </si>
  <si>
    <t>Glava: 003-012 PRVA OŠ OGULIN</t>
  </si>
  <si>
    <t>Oznaka</t>
  </si>
  <si>
    <t>PLAN
2024.</t>
  </si>
  <si>
    <t>POVEĆANJE/
SMANJENJE</t>
  </si>
  <si>
    <t>NOVI PLAN
2024.</t>
  </si>
  <si>
    <t>IND.
(4/2)</t>
  </si>
  <si>
    <t>8 Primici od financijske imovine i zaduživanja</t>
  </si>
  <si>
    <t>5 Izdaci za financijsku imovinu i otplate zajmova</t>
  </si>
  <si>
    <t>I IZMJENE I DOPUNE FINANCIJSKOG PLANA PRVE OSNOVNE ŠKOLE OGULIN ZA 2024. godinu</t>
  </si>
  <si>
    <t>09 OBRAZOVANJE</t>
  </si>
  <si>
    <t>091 Predškolsko i osnovno obrazovanje</t>
  </si>
  <si>
    <t>096 Dodatne usluge u obrazovanju</t>
  </si>
  <si>
    <t>PRIHODI PREMA IZVORIMA FINANCIRANJA</t>
  </si>
  <si>
    <t>RASHODI PREMA IZVORIMA FINANCIRANJA</t>
  </si>
  <si>
    <t>6 Prihodi poslovanja</t>
  </si>
  <si>
    <t>63 Pomoći iz inozemstva i od subjekata unutar općeg proračuna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</si>
  <si>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</si>
  <si>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</si>
  <si>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</si>
  <si>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7 Prihodi od prodaje nefinancijske imovine</t>
  </si>
  <si>
    <t>72 Prihodi od prodaje proizvedene dugotrajne imovine</t>
  </si>
  <si>
    <t>9 Vlastiti izvori</t>
  </si>
  <si>
    <t>92 Rezultat poslovanja</t>
  </si>
  <si>
    <t>RASHODI PREMA EKONOMSKOJ KLASIFIKACIJI</t>
  </si>
  <si>
    <t>PRIHODI PREMA EKONOMSKOJ KLASIFIKACIJI</t>
  </si>
  <si>
    <t>OZNAKA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</si>
</sst>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8.5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 wrapText="1"/>
    </xf>
    <xf numFmtId="4" fontId="14" fillId="11" borderId="1" xfId="0" applyNumberFormat="1" applyFont="1" applyFill="1" applyBorder="1" applyAlignment="1">
      <alignment horizontal="right" vertical="center" wrapText="1"/>
    </xf>
    <xf numFmtId="0" fontId="14" fillId="10" borderId="1" xfId="0" applyFont="1" applyFill="1" applyBorder="1" applyAlignment="1">
      <alignment horizontal="left" vertical="center" wrapText="1"/>
    </xf>
    <xf numFmtId="4" fontId="14" fillId="10" borderId="1" xfId="0" applyNumberFormat="1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left" vertical="center" wrapText="1"/>
    </xf>
    <xf numFmtId="4" fontId="13" fillId="9" borderId="1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vertical="center" wrapText="1"/>
    </xf>
    <xf numFmtId="4" fontId="12" fillId="8" borderId="1" xfId="0" applyNumberFormat="1" applyFont="1" applyFill="1" applyBorder="1" applyAlignment="1">
      <alignment horizontal="right" vertical="center" wrapText="1"/>
    </xf>
    <xf numFmtId="0" fontId="12" fillId="7" borderId="1" xfId="0" applyFont="1" applyFill="1" applyBorder="1" applyAlignment="1">
      <alignment horizontal="left" vertical="center" wrapText="1"/>
    </xf>
    <xf numFmtId="4" fontId="12" fillId="7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left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left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0" fontId="5" fillId="1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8" fillId="4" borderId="1" xfId="0" applyNumberFormat="1" applyFont="1" applyFill="1" applyBorder="1" applyAlignment="1">
      <alignment horizontal="right" wrapText="1"/>
    </xf>
    <xf numFmtId="0" fontId="13" fillId="9" borderId="1" xfId="0" applyFont="1" applyFill="1" applyBorder="1" applyAlignment="1">
      <alignment horizontal="left" wrapText="1" indent="1"/>
    </xf>
    <xf numFmtId="0" fontId="13" fillId="12" borderId="1" xfId="0" applyFont="1" applyFill="1" applyBorder="1" applyAlignment="1">
      <alignment horizontal="left" wrapText="1" indent="1"/>
    </xf>
    <xf numFmtId="4" fontId="13" fillId="12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left" wrapText="1" indent="1"/>
    </xf>
    <xf numFmtId="0" fontId="11" fillId="5" borderId="1" xfId="0" applyFont="1" applyFill="1" applyBorder="1" applyAlignment="1">
      <alignment horizontal="left" wrapText="1" inden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4" fillId="11" borderId="1" xfId="0" applyFont="1" applyFill="1" applyBorder="1" applyAlignment="1">
      <alignment horizontal="left" wrapText="1"/>
    </xf>
    <xf numFmtId="4" fontId="14" fillId="11" borderId="1" xfId="0" applyNumberFormat="1" applyFont="1" applyFill="1" applyBorder="1" applyAlignment="1">
      <alignment horizontal="right" vertical="center" wrapText="1" indent="1"/>
    </xf>
    <xf numFmtId="0" fontId="12" fillId="5" borderId="1" xfId="0" applyFont="1" applyFill="1" applyBorder="1" applyAlignment="1">
      <alignment horizontal="left" wrapText="1"/>
    </xf>
    <xf numFmtId="4" fontId="12" fillId="5" borderId="1" xfId="0" applyNumberFormat="1" applyFont="1" applyFill="1" applyBorder="1" applyAlignment="1">
      <alignment horizontal="right" vertical="center" wrapText="1" indent="1"/>
    </xf>
    <xf numFmtId="0" fontId="11" fillId="5" borderId="1" xfId="0" applyFont="1" applyFill="1" applyBorder="1" applyAlignment="1">
      <alignment horizontal="left" wrapText="1"/>
    </xf>
    <xf numFmtId="4" fontId="11" fillId="5" borderId="1" xfId="0" applyNumberFormat="1" applyFont="1" applyFill="1" applyBorder="1" applyAlignment="1">
      <alignment horizontal="right" vertical="center" wrapText="1" indent="1"/>
    </xf>
    <xf numFmtId="4" fontId="8" fillId="4" borderId="1" xfId="0" quotePrefix="1" applyNumberFormat="1" applyFont="1" applyFill="1" applyBorder="1" applyAlignment="1">
      <alignment horizontal="right"/>
    </xf>
    <xf numFmtId="0" fontId="15" fillId="0" borderId="0" xfId="0" applyFont="1"/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 indent="1"/>
    </xf>
    <xf numFmtId="0" fontId="21" fillId="0" borderId="0" xfId="0" applyFont="1" applyAlignment="1">
      <alignment horizontal="left" indent="1"/>
    </xf>
    <xf numFmtId="0" fontId="12" fillId="0" borderId="1" xfId="0" applyFont="1" applyBorder="1" applyAlignment="1">
      <alignment horizontal="center" vertical="center" wrapText="1" indent="1"/>
    </xf>
    <xf numFmtId="0" fontId="22" fillId="0" borderId="0" xfId="0" applyFont="1" applyAlignment="1">
      <alignment horizontal="left" indent="1"/>
    </xf>
    <xf numFmtId="0" fontId="22" fillId="11" borderId="0" xfId="0" applyFont="1" applyFill="1" applyAlignment="1">
      <alignment horizontal="left" indent="1"/>
    </xf>
    <xf numFmtId="0" fontId="22" fillId="10" borderId="0" xfId="0" applyFont="1" applyFill="1" applyAlignment="1">
      <alignment horizontal="left" indent="1"/>
    </xf>
    <xf numFmtId="0" fontId="22" fillId="9" borderId="0" xfId="0" applyFont="1" applyFill="1" applyAlignment="1">
      <alignment horizontal="left" indent="1"/>
    </xf>
    <xf numFmtId="0" fontId="22" fillId="8" borderId="0" xfId="0" applyFont="1" applyFill="1" applyAlignment="1">
      <alignment horizontal="left" indent="1"/>
    </xf>
    <xf numFmtId="0" fontId="22" fillId="7" borderId="0" xfId="0" applyFont="1" applyFill="1" applyAlignment="1">
      <alignment horizontal="left" indent="1"/>
    </xf>
    <xf numFmtId="0" fontId="22" fillId="5" borderId="0" xfId="0" applyFont="1" applyFill="1" applyAlignment="1">
      <alignment horizontal="left" indent="1"/>
    </xf>
    <xf numFmtId="0" fontId="22" fillId="6" borderId="0" xfId="0" applyFont="1" applyFill="1" applyAlignment="1">
      <alignment horizontal="left" inden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Fill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2" fillId="0" borderId="1" xfId="0" quotePrefix="1" applyFont="1" applyBorder="1" applyAlignment="1">
      <alignment horizont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5" fillId="13" borderId="1" xfId="0" quotePrefix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opLeftCell="A4" workbookViewId="0">
      <selection activeCell="I12" sqref="I12"/>
    </sheetView>
  </sheetViews>
  <sheetFormatPr defaultRowHeight="14.25" x14ac:dyDescent="0.2"/>
  <cols>
    <col min="1" max="4" width="9.140625" style="57"/>
    <col min="5" max="5" width="15.42578125" style="57" customWidth="1"/>
    <col min="6" max="8" width="13.85546875" style="57" customWidth="1"/>
    <col min="9" max="9" width="12.42578125" style="57" customWidth="1"/>
    <col min="10" max="16384" width="9.140625" style="57"/>
  </cols>
  <sheetData>
    <row r="1" spans="1:9" ht="21" customHeight="1" x14ac:dyDescent="0.2">
      <c r="A1" s="83" t="s">
        <v>84</v>
      </c>
      <c r="B1" s="83"/>
      <c r="C1" s="83"/>
      <c r="D1" s="83"/>
      <c r="E1" s="83"/>
      <c r="F1" s="83"/>
      <c r="G1" s="83"/>
      <c r="H1" s="83"/>
      <c r="I1" s="83"/>
    </row>
    <row r="2" spans="1:9" ht="18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">
      <c r="A3" s="83" t="s">
        <v>7</v>
      </c>
      <c r="B3" s="83"/>
      <c r="C3" s="83"/>
      <c r="D3" s="83"/>
      <c r="E3" s="83"/>
      <c r="F3" s="83"/>
      <c r="G3" s="83"/>
      <c r="H3" s="91"/>
      <c r="I3" s="91"/>
    </row>
    <row r="4" spans="1:9" ht="18" x14ac:dyDescent="0.2">
      <c r="A4" s="3"/>
      <c r="B4" s="3"/>
      <c r="C4" s="3"/>
      <c r="D4" s="3"/>
      <c r="E4" s="3"/>
      <c r="F4" s="3"/>
      <c r="G4" s="3"/>
      <c r="H4" s="4"/>
      <c r="I4" s="4"/>
    </row>
    <row r="5" spans="1:9" ht="15" x14ac:dyDescent="0.2">
      <c r="A5" s="83" t="s">
        <v>10</v>
      </c>
      <c r="B5" s="84"/>
      <c r="C5" s="84"/>
      <c r="D5" s="84"/>
      <c r="E5" s="84"/>
      <c r="F5" s="84"/>
      <c r="G5" s="84"/>
      <c r="H5" s="84"/>
      <c r="I5" s="84"/>
    </row>
    <row r="6" spans="1:9" ht="18" x14ac:dyDescent="0.25">
      <c r="A6" s="1"/>
      <c r="B6" s="2"/>
      <c r="C6" s="2"/>
      <c r="D6" s="2"/>
      <c r="E6" s="5"/>
      <c r="F6" s="58"/>
      <c r="G6" s="58"/>
      <c r="H6" s="58"/>
      <c r="I6" s="59" t="s">
        <v>12</v>
      </c>
    </row>
    <row r="7" spans="1:9" ht="25.5" x14ac:dyDescent="0.2">
      <c r="A7" s="86" t="s">
        <v>101</v>
      </c>
      <c r="B7" s="86"/>
      <c r="C7" s="86"/>
      <c r="D7" s="86"/>
      <c r="E7" s="86"/>
      <c r="F7" s="39" t="s">
        <v>78</v>
      </c>
      <c r="G7" s="39" t="s">
        <v>79</v>
      </c>
      <c r="H7" s="39" t="s">
        <v>80</v>
      </c>
      <c r="I7" s="39" t="s">
        <v>81</v>
      </c>
    </row>
    <row r="8" spans="1:9" x14ac:dyDescent="0.2">
      <c r="A8" s="80">
        <v>1</v>
      </c>
      <c r="B8" s="80"/>
      <c r="C8" s="80"/>
      <c r="D8" s="80"/>
      <c r="E8" s="80"/>
      <c r="F8" s="35">
        <v>2</v>
      </c>
      <c r="G8" s="35">
        <v>3</v>
      </c>
      <c r="H8" s="35">
        <v>4</v>
      </c>
      <c r="I8" s="35">
        <v>5</v>
      </c>
    </row>
    <row r="9" spans="1:9" x14ac:dyDescent="0.2">
      <c r="A9" s="87" t="s">
        <v>0</v>
      </c>
      <c r="B9" s="82"/>
      <c r="C9" s="82"/>
      <c r="D9" s="82"/>
      <c r="E9" s="88"/>
      <c r="F9" s="41">
        <f t="shared" ref="F9:H9" si="0">F10+F11</f>
        <v>2425284</v>
      </c>
      <c r="G9" s="41">
        <f t="shared" si="0"/>
        <v>99684.82</v>
      </c>
      <c r="H9" s="41">
        <f t="shared" si="0"/>
        <v>2524968.8199999998</v>
      </c>
      <c r="I9" s="41">
        <f t="shared" ref="I9:I14" si="1">IFERROR(H9/F9*100,0)</f>
        <v>104.11023286345021</v>
      </c>
    </row>
    <row r="10" spans="1:9" x14ac:dyDescent="0.2">
      <c r="A10" s="92" t="s">
        <v>13</v>
      </c>
      <c r="B10" s="93"/>
      <c r="C10" s="93"/>
      <c r="D10" s="93"/>
      <c r="E10" s="90"/>
      <c r="F10" s="40">
        <f>' Račun prihoda i rashoda'!B12</f>
        <v>2424886</v>
      </c>
      <c r="G10" s="40">
        <f>' Račun prihoda i rashoda'!C12</f>
        <v>99763.82</v>
      </c>
      <c r="H10" s="40">
        <f>' Račun prihoda i rashoda'!D12</f>
        <v>2524649.8199999998</v>
      </c>
      <c r="I10" s="40">
        <f t="shared" si="1"/>
        <v>104.11416536694919</v>
      </c>
    </row>
    <row r="11" spans="1:9" x14ac:dyDescent="0.2">
      <c r="A11" s="89" t="s">
        <v>14</v>
      </c>
      <c r="B11" s="90"/>
      <c r="C11" s="90"/>
      <c r="D11" s="90"/>
      <c r="E11" s="90"/>
      <c r="F11" s="40">
        <f>' Račun prihoda i rashoda'!B17</f>
        <v>398</v>
      </c>
      <c r="G11" s="40">
        <f>' Račun prihoda i rashoda'!C17</f>
        <v>-79</v>
      </c>
      <c r="H11" s="40">
        <f>' Račun prihoda i rashoda'!D17</f>
        <v>319</v>
      </c>
      <c r="I11" s="40">
        <f t="shared" si="1"/>
        <v>80.150753768844226</v>
      </c>
    </row>
    <row r="12" spans="1:9" x14ac:dyDescent="0.2">
      <c r="A12" s="87" t="s">
        <v>1</v>
      </c>
      <c r="B12" s="82"/>
      <c r="C12" s="82"/>
      <c r="D12" s="82"/>
      <c r="E12" s="88"/>
      <c r="F12" s="41">
        <f t="shared" ref="F12:H12" si="2">F13+F14</f>
        <v>2425284</v>
      </c>
      <c r="G12" s="41">
        <f t="shared" si="2"/>
        <v>101532</v>
      </c>
      <c r="H12" s="41">
        <f t="shared" si="2"/>
        <v>2526816</v>
      </c>
      <c r="I12" s="41">
        <f t="shared" si="1"/>
        <v>104.18639631482334</v>
      </c>
    </row>
    <row r="13" spans="1:9" x14ac:dyDescent="0.2">
      <c r="A13" s="94" t="s">
        <v>15</v>
      </c>
      <c r="B13" s="93"/>
      <c r="C13" s="93"/>
      <c r="D13" s="93"/>
      <c r="E13" s="93"/>
      <c r="F13" s="40">
        <f>' Račun prihoda i rashoda'!B27</f>
        <v>2243021</v>
      </c>
      <c r="G13" s="40">
        <f>' Račun prihoda i rashoda'!C27</f>
        <v>102286</v>
      </c>
      <c r="H13" s="40">
        <f>' Račun prihoda i rashoda'!D27</f>
        <v>2345307</v>
      </c>
      <c r="I13" s="40">
        <f t="shared" si="1"/>
        <v>104.56018913777444</v>
      </c>
    </row>
    <row r="14" spans="1:9" x14ac:dyDescent="0.2">
      <c r="A14" s="89" t="s">
        <v>16</v>
      </c>
      <c r="B14" s="90"/>
      <c r="C14" s="90"/>
      <c r="D14" s="90"/>
      <c r="E14" s="90"/>
      <c r="F14" s="40">
        <f>' Račun prihoda i rashoda'!B33</f>
        <v>182263</v>
      </c>
      <c r="G14" s="40">
        <f>' Račun prihoda i rashoda'!C33</f>
        <v>-754</v>
      </c>
      <c r="H14" s="40">
        <f>' Račun prihoda i rashoda'!D33</f>
        <v>181509</v>
      </c>
      <c r="I14" s="40">
        <f t="shared" si="1"/>
        <v>99.586312087477992</v>
      </c>
    </row>
    <row r="15" spans="1:9" x14ac:dyDescent="0.2">
      <c r="A15" s="81" t="s">
        <v>29</v>
      </c>
      <c r="B15" s="82"/>
      <c r="C15" s="82"/>
      <c r="D15" s="82"/>
      <c r="E15" s="82"/>
      <c r="F15" s="41">
        <f t="shared" ref="F15:H15" si="3">F9-F12</f>
        <v>0</v>
      </c>
      <c r="G15" s="41">
        <f t="shared" si="3"/>
        <v>-1847.179999999993</v>
      </c>
      <c r="H15" s="41">
        <f t="shared" si="3"/>
        <v>-1847.1800000001676</v>
      </c>
      <c r="I15" s="41">
        <f>IFERROR(H15/F15*100,0)</f>
        <v>0</v>
      </c>
    </row>
    <row r="16" spans="1:9" ht="18" x14ac:dyDescent="0.2">
      <c r="A16" s="3"/>
      <c r="B16" s="11"/>
      <c r="C16" s="11"/>
      <c r="D16" s="11"/>
      <c r="E16" s="11"/>
      <c r="F16" s="11"/>
      <c r="G16" s="12"/>
      <c r="H16" s="12"/>
      <c r="I16" s="12"/>
    </row>
    <row r="17" spans="1:9" ht="15" x14ac:dyDescent="0.2">
      <c r="A17" s="83" t="s">
        <v>11</v>
      </c>
      <c r="B17" s="84"/>
      <c r="C17" s="84"/>
      <c r="D17" s="84"/>
      <c r="E17" s="84"/>
      <c r="F17" s="84"/>
      <c r="G17" s="84"/>
      <c r="H17" s="84"/>
      <c r="I17" s="84"/>
    </row>
    <row r="18" spans="1:9" ht="18" x14ac:dyDescent="0.2">
      <c r="A18" s="3"/>
      <c r="B18" s="11"/>
      <c r="C18" s="11"/>
      <c r="D18" s="11"/>
      <c r="E18" s="11"/>
      <c r="F18" s="11"/>
      <c r="G18" s="12"/>
      <c r="H18" s="12"/>
      <c r="I18" s="12"/>
    </row>
    <row r="19" spans="1:9" ht="25.5" x14ac:dyDescent="0.2">
      <c r="A19" s="86" t="s">
        <v>101</v>
      </c>
      <c r="B19" s="86"/>
      <c r="C19" s="86"/>
      <c r="D19" s="86"/>
      <c r="E19" s="86"/>
      <c r="F19" s="39" t="s">
        <v>78</v>
      </c>
      <c r="G19" s="39" t="s">
        <v>79</v>
      </c>
      <c r="H19" s="39" t="s">
        <v>80</v>
      </c>
      <c r="I19" s="39" t="s">
        <v>81</v>
      </c>
    </row>
    <row r="20" spans="1:9" x14ac:dyDescent="0.2">
      <c r="A20" s="80">
        <v>1</v>
      </c>
      <c r="B20" s="80"/>
      <c r="C20" s="80"/>
      <c r="D20" s="80"/>
      <c r="E20" s="80"/>
      <c r="F20" s="35">
        <v>2</v>
      </c>
      <c r="G20" s="35">
        <v>3</v>
      </c>
      <c r="H20" s="35">
        <v>4</v>
      </c>
      <c r="I20" s="35">
        <v>5</v>
      </c>
    </row>
    <row r="21" spans="1:9" x14ac:dyDescent="0.2">
      <c r="A21" s="89" t="s">
        <v>17</v>
      </c>
      <c r="B21" s="90"/>
      <c r="C21" s="90"/>
      <c r="D21" s="90"/>
      <c r="E21" s="90"/>
      <c r="F21" s="40">
        <v>0</v>
      </c>
      <c r="G21" s="40">
        <v>0</v>
      </c>
      <c r="H21" s="40">
        <v>0</v>
      </c>
      <c r="I21" s="38">
        <f t="shared" ref="I21:I24" si="4">IFERROR(H21/F21*100,0)</f>
        <v>0</v>
      </c>
    </row>
    <row r="22" spans="1:9" x14ac:dyDescent="0.2">
      <c r="A22" s="89" t="s">
        <v>18</v>
      </c>
      <c r="B22" s="90"/>
      <c r="C22" s="90"/>
      <c r="D22" s="90"/>
      <c r="E22" s="90"/>
      <c r="F22" s="40">
        <v>0</v>
      </c>
      <c r="G22" s="40">
        <v>0</v>
      </c>
      <c r="H22" s="40">
        <v>0</v>
      </c>
      <c r="I22" s="38">
        <f t="shared" si="4"/>
        <v>0</v>
      </c>
    </row>
    <row r="23" spans="1:9" x14ac:dyDescent="0.2">
      <c r="A23" s="81" t="s">
        <v>2</v>
      </c>
      <c r="B23" s="82"/>
      <c r="C23" s="82"/>
      <c r="D23" s="82"/>
      <c r="E23" s="82"/>
      <c r="F23" s="41">
        <f t="shared" ref="F23:H23" si="5">F21-F22</f>
        <v>0</v>
      </c>
      <c r="G23" s="41">
        <f t="shared" si="5"/>
        <v>0</v>
      </c>
      <c r="H23" s="41">
        <f t="shared" si="5"/>
        <v>0</v>
      </c>
      <c r="I23" s="41">
        <f t="shared" si="4"/>
        <v>0</v>
      </c>
    </row>
    <row r="24" spans="1:9" x14ac:dyDescent="0.2">
      <c r="A24" s="81" t="s">
        <v>30</v>
      </c>
      <c r="B24" s="82"/>
      <c r="C24" s="82"/>
      <c r="D24" s="82"/>
      <c r="E24" s="82"/>
      <c r="F24" s="41">
        <f t="shared" ref="F24" si="6">F15+F23</f>
        <v>0</v>
      </c>
      <c r="G24" s="41">
        <v>0</v>
      </c>
      <c r="H24" s="41">
        <v>0</v>
      </c>
      <c r="I24" s="41">
        <f t="shared" si="4"/>
        <v>0</v>
      </c>
    </row>
    <row r="25" spans="1:9" ht="18" x14ac:dyDescent="0.2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" x14ac:dyDescent="0.2">
      <c r="A26" s="83" t="s">
        <v>31</v>
      </c>
      <c r="B26" s="84"/>
      <c r="C26" s="84"/>
      <c r="D26" s="84"/>
      <c r="E26" s="84"/>
      <c r="F26" s="84"/>
      <c r="G26" s="84"/>
      <c r="H26" s="84"/>
      <c r="I26" s="84"/>
    </row>
    <row r="27" spans="1:9" ht="15.75" x14ac:dyDescent="0.2">
      <c r="A27" s="16"/>
      <c r="B27" s="60"/>
      <c r="C27" s="60"/>
      <c r="D27" s="60"/>
      <c r="E27" s="60"/>
      <c r="F27" s="60"/>
      <c r="G27" s="60"/>
      <c r="H27" s="60"/>
      <c r="I27" s="60"/>
    </row>
    <row r="28" spans="1:9" ht="25.5" x14ac:dyDescent="0.2">
      <c r="A28" s="86" t="s">
        <v>101</v>
      </c>
      <c r="B28" s="86"/>
      <c r="C28" s="86"/>
      <c r="D28" s="86"/>
      <c r="E28" s="86"/>
      <c r="F28" s="39" t="s">
        <v>78</v>
      </c>
      <c r="G28" s="39" t="s">
        <v>79</v>
      </c>
      <c r="H28" s="39" t="s">
        <v>80</v>
      </c>
      <c r="I28" s="39" t="s">
        <v>81</v>
      </c>
    </row>
    <row r="29" spans="1:9" x14ac:dyDescent="0.2">
      <c r="A29" s="80">
        <v>1</v>
      </c>
      <c r="B29" s="80"/>
      <c r="C29" s="80"/>
      <c r="D29" s="80"/>
      <c r="E29" s="80"/>
      <c r="F29" s="35">
        <v>2</v>
      </c>
      <c r="G29" s="35">
        <v>3</v>
      </c>
      <c r="H29" s="35">
        <v>4</v>
      </c>
      <c r="I29" s="35">
        <v>5</v>
      </c>
    </row>
    <row r="30" spans="1:9" ht="15" customHeight="1" x14ac:dyDescent="0.2">
      <c r="A30" s="85" t="s">
        <v>32</v>
      </c>
      <c r="B30" s="85"/>
      <c r="C30" s="85"/>
      <c r="D30" s="85"/>
      <c r="E30" s="85"/>
      <c r="F30" s="56">
        <v>0</v>
      </c>
      <c r="G30" s="56"/>
      <c r="H30" s="56">
        <v>9847</v>
      </c>
      <c r="I30" s="42">
        <f t="shared" ref="I30" si="7">IFERROR(H30/F30*100,0)</f>
        <v>0</v>
      </c>
    </row>
    <row r="31" spans="1:9" ht="15.75" x14ac:dyDescent="0.2">
      <c r="A31" s="17"/>
      <c r="B31" s="61"/>
      <c r="C31" s="61"/>
      <c r="D31" s="61"/>
      <c r="E31" s="61"/>
      <c r="F31" s="61"/>
      <c r="G31" s="61"/>
      <c r="H31" s="61"/>
      <c r="I31" s="61"/>
    </row>
  </sheetData>
  <mergeCells count="23">
    <mergeCell ref="A12:E12"/>
    <mergeCell ref="A22:E22"/>
    <mergeCell ref="A1:I1"/>
    <mergeCell ref="A3:I3"/>
    <mergeCell ref="A5:I5"/>
    <mergeCell ref="A9:E9"/>
    <mergeCell ref="A10:E10"/>
    <mergeCell ref="A11:E11"/>
    <mergeCell ref="A13:E13"/>
    <mergeCell ref="A14:E14"/>
    <mergeCell ref="A15:E15"/>
    <mergeCell ref="A17:I17"/>
    <mergeCell ref="A21:E21"/>
    <mergeCell ref="A7:E7"/>
    <mergeCell ref="A8:E8"/>
    <mergeCell ref="A19:E19"/>
    <mergeCell ref="A20:E20"/>
    <mergeCell ref="A23:E23"/>
    <mergeCell ref="A24:E24"/>
    <mergeCell ref="A26:I26"/>
    <mergeCell ref="A30:E30"/>
    <mergeCell ref="A28:E28"/>
    <mergeCell ref="A29:E29"/>
  </mergeCells>
  <pageMargins left="0.31496062992125984" right="0.31496062992125984" top="0.55118110236220474" bottom="0.55118110236220474" header="0.31496062992125984" footer="0.31496062992125984"/>
  <pageSetup paperSize="9" scale="9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topLeftCell="A4" workbookViewId="0">
      <selection activeCell="C27" sqref="C27"/>
    </sheetView>
  </sheetViews>
  <sheetFormatPr defaultRowHeight="14.25" x14ac:dyDescent="0.2"/>
  <cols>
    <col min="1" max="1" width="66.28515625" style="76" customWidth="1"/>
    <col min="2" max="4" width="15.5703125" style="57" customWidth="1"/>
    <col min="5" max="5" width="10.85546875" style="57" customWidth="1"/>
    <col min="6" max="16384" width="9.140625" style="57"/>
  </cols>
  <sheetData>
    <row r="1" spans="1:5" ht="24.75" customHeight="1" x14ac:dyDescent="0.2">
      <c r="A1" s="83" t="s">
        <v>84</v>
      </c>
      <c r="B1" s="83"/>
      <c r="C1" s="83"/>
      <c r="D1" s="83"/>
      <c r="E1" s="83"/>
    </row>
    <row r="2" spans="1:5" ht="18" customHeight="1" x14ac:dyDescent="0.2">
      <c r="A2" s="3"/>
      <c r="B2" s="3"/>
      <c r="C2" s="3"/>
      <c r="D2" s="3"/>
      <c r="E2" s="3"/>
    </row>
    <row r="3" spans="1:5" ht="15.75" customHeight="1" x14ac:dyDescent="0.2">
      <c r="A3" s="83" t="s">
        <v>7</v>
      </c>
      <c r="B3" s="83"/>
      <c r="C3" s="83"/>
      <c r="D3" s="83"/>
      <c r="E3" s="83"/>
    </row>
    <row r="4" spans="1:5" ht="18" x14ac:dyDescent="0.2">
      <c r="A4" s="3"/>
      <c r="B4" s="3"/>
      <c r="C4" s="3"/>
      <c r="D4" s="3"/>
      <c r="E4" s="4"/>
    </row>
    <row r="5" spans="1:5" ht="18" customHeight="1" x14ac:dyDescent="0.2">
      <c r="A5" s="83" t="s">
        <v>3</v>
      </c>
      <c r="B5" s="83"/>
      <c r="C5" s="83"/>
      <c r="D5" s="83"/>
      <c r="E5" s="83"/>
    </row>
    <row r="6" spans="1:5" ht="18" x14ac:dyDescent="0.2">
      <c r="A6" s="3"/>
      <c r="B6" s="3"/>
      <c r="C6" s="3"/>
      <c r="D6" s="3"/>
      <c r="E6" s="4"/>
    </row>
    <row r="7" spans="1:5" ht="15.75" customHeight="1" x14ac:dyDescent="0.2">
      <c r="A7" s="83" t="s">
        <v>100</v>
      </c>
      <c r="B7" s="83"/>
      <c r="C7" s="83"/>
      <c r="D7" s="83"/>
      <c r="E7" s="83"/>
    </row>
    <row r="8" spans="1:5" ht="18" x14ac:dyDescent="0.2">
      <c r="A8" s="3"/>
      <c r="B8" s="3"/>
      <c r="C8" s="3"/>
      <c r="D8" s="3"/>
      <c r="E8" s="4"/>
    </row>
    <row r="9" spans="1:5" ht="25.5" x14ac:dyDescent="0.2">
      <c r="A9" s="9" t="s">
        <v>77</v>
      </c>
      <c r="B9" s="9" t="s">
        <v>78</v>
      </c>
      <c r="C9" s="9" t="s">
        <v>79</v>
      </c>
      <c r="D9" s="9" t="s">
        <v>80</v>
      </c>
      <c r="E9" s="9" t="s">
        <v>81</v>
      </c>
    </row>
    <row r="10" spans="1:5" x14ac:dyDescent="0.2">
      <c r="A10" s="35">
        <v>1</v>
      </c>
      <c r="B10" s="35">
        <v>2</v>
      </c>
      <c r="C10" s="35">
        <v>3</v>
      </c>
      <c r="D10" s="35">
        <v>4</v>
      </c>
      <c r="E10" s="35">
        <v>5</v>
      </c>
    </row>
    <row r="11" spans="1:5" x14ac:dyDescent="0.2">
      <c r="A11" s="50" t="s">
        <v>74</v>
      </c>
      <c r="B11" s="51">
        <v>2425284</v>
      </c>
      <c r="C11" s="51">
        <v>101532</v>
      </c>
      <c r="D11" s="51">
        <v>2526816</v>
      </c>
      <c r="E11" s="51">
        <v>103.22</v>
      </c>
    </row>
    <row r="12" spans="1:5" s="79" customFormat="1" ht="15.75" customHeight="1" x14ac:dyDescent="0.25">
      <c r="A12" s="52" t="s">
        <v>90</v>
      </c>
      <c r="B12" s="53">
        <v>2424886</v>
      </c>
      <c r="C12" s="53">
        <v>99763.82</v>
      </c>
      <c r="D12" s="53">
        <v>2524649.8199999998</v>
      </c>
      <c r="E12" s="53">
        <v>103.22</v>
      </c>
    </row>
    <row r="13" spans="1:5" x14ac:dyDescent="0.2">
      <c r="A13" s="54" t="s">
        <v>91</v>
      </c>
      <c r="B13" s="55">
        <v>1975048</v>
      </c>
      <c r="C13" s="55">
        <v>94086.98</v>
      </c>
      <c r="D13" s="55">
        <v>2069134.98</v>
      </c>
      <c r="E13" s="55">
        <v>104.76</v>
      </c>
    </row>
    <row r="14" spans="1:5" ht="25.5" x14ac:dyDescent="0.2">
      <c r="A14" s="54" t="s">
        <v>92</v>
      </c>
      <c r="B14" s="55">
        <v>62176</v>
      </c>
      <c r="C14" s="55">
        <v>-6966.16</v>
      </c>
      <c r="D14" s="55">
        <v>55209.84</v>
      </c>
      <c r="E14" s="55">
        <v>88.8</v>
      </c>
    </row>
    <row r="15" spans="1:5" ht="25.5" x14ac:dyDescent="0.2">
      <c r="A15" s="54" t="s">
        <v>93</v>
      </c>
      <c r="B15" s="55">
        <v>8361</v>
      </c>
      <c r="C15" s="55">
        <v>-2278</v>
      </c>
      <c r="D15" s="55">
        <v>6083</v>
      </c>
      <c r="E15" s="55">
        <v>72.75</v>
      </c>
    </row>
    <row r="16" spans="1:5" x14ac:dyDescent="0.2">
      <c r="A16" s="54" t="s">
        <v>94</v>
      </c>
      <c r="B16" s="55">
        <v>379301</v>
      </c>
      <c r="C16" s="55">
        <v>6921</v>
      </c>
      <c r="D16" s="55">
        <v>386222</v>
      </c>
      <c r="E16" s="55">
        <v>103.93</v>
      </c>
    </row>
    <row r="17" spans="1:8" s="79" customFormat="1" ht="15" x14ac:dyDescent="0.25">
      <c r="A17" s="52" t="s">
        <v>95</v>
      </c>
      <c r="B17" s="53">
        <v>398</v>
      </c>
      <c r="C17" s="53">
        <v>-79</v>
      </c>
      <c r="D17" s="53">
        <v>319</v>
      </c>
      <c r="E17" s="53">
        <v>80.150000000000006</v>
      </c>
    </row>
    <row r="18" spans="1:8" x14ac:dyDescent="0.2">
      <c r="A18" s="54" t="s">
        <v>96</v>
      </c>
      <c r="B18" s="55">
        <v>398</v>
      </c>
      <c r="C18" s="55">
        <v>-79</v>
      </c>
      <c r="D18" s="55">
        <v>319</v>
      </c>
      <c r="E18" s="55">
        <v>80.150000000000006</v>
      </c>
    </row>
    <row r="19" spans="1:8" x14ac:dyDescent="0.2">
      <c r="A19" s="52" t="s">
        <v>97</v>
      </c>
      <c r="B19" s="53">
        <v>0</v>
      </c>
      <c r="C19" s="53">
        <v>9847.18</v>
      </c>
      <c r="D19" s="53">
        <v>9847.18</v>
      </c>
      <c r="E19" s="53">
        <v>0</v>
      </c>
    </row>
    <row r="20" spans="1:8" x14ac:dyDescent="0.2">
      <c r="A20" s="54" t="s">
        <v>98</v>
      </c>
      <c r="B20" s="55">
        <v>0</v>
      </c>
      <c r="C20" s="55">
        <v>9847.18</v>
      </c>
      <c r="D20" s="55">
        <v>9847.18</v>
      </c>
      <c r="E20" s="55">
        <v>0</v>
      </c>
    </row>
    <row r="22" spans="1:8" ht="15.75" customHeight="1" x14ac:dyDescent="0.2">
      <c r="A22" s="83" t="s">
        <v>99</v>
      </c>
      <c r="B22" s="83"/>
      <c r="C22" s="83"/>
      <c r="D22" s="83"/>
      <c r="E22" s="83"/>
    </row>
    <row r="23" spans="1:8" ht="18" x14ac:dyDescent="0.2">
      <c r="A23" s="3"/>
      <c r="B23" s="3"/>
      <c r="C23" s="3"/>
      <c r="D23" s="3"/>
      <c r="E23" s="4"/>
    </row>
    <row r="24" spans="1:8" ht="25.5" x14ac:dyDescent="0.2">
      <c r="A24" s="9" t="s">
        <v>77</v>
      </c>
      <c r="B24" s="9" t="s">
        <v>78</v>
      </c>
      <c r="C24" s="9" t="s">
        <v>79</v>
      </c>
      <c r="D24" s="9" t="s">
        <v>80</v>
      </c>
      <c r="E24" s="9" t="s">
        <v>81</v>
      </c>
      <c r="G24" s="57">
        <v>0</v>
      </c>
      <c r="H24" s="57">
        <v>0</v>
      </c>
    </row>
    <row r="25" spans="1:8" x14ac:dyDescent="0.2">
      <c r="A25" s="35">
        <v>1</v>
      </c>
      <c r="B25" s="35">
        <v>2</v>
      </c>
      <c r="C25" s="35">
        <v>3</v>
      </c>
      <c r="D25" s="35">
        <v>4</v>
      </c>
      <c r="E25" s="35">
        <v>5</v>
      </c>
    </row>
    <row r="26" spans="1:8" s="66" customFormat="1" ht="12.75" x14ac:dyDescent="0.2">
      <c r="A26" s="50" t="s">
        <v>74</v>
      </c>
      <c r="B26" s="51">
        <v>2425284</v>
      </c>
      <c r="C26" s="51">
        <v>101532</v>
      </c>
      <c r="D26" s="51">
        <v>2526816</v>
      </c>
      <c r="E26" s="51">
        <v>103.22</v>
      </c>
    </row>
    <row r="27" spans="1:8" s="71" customFormat="1" ht="12.75" x14ac:dyDescent="0.2">
      <c r="A27" s="52" t="s">
        <v>36</v>
      </c>
      <c r="B27" s="53">
        <v>2243021</v>
      </c>
      <c r="C27" s="53">
        <v>102286</v>
      </c>
      <c r="D27" s="53">
        <v>2345307</v>
      </c>
      <c r="E27" s="53">
        <v>103.22</v>
      </c>
    </row>
    <row r="28" spans="1:8" s="71" customFormat="1" ht="12.75" x14ac:dyDescent="0.2">
      <c r="A28" s="54" t="s">
        <v>35</v>
      </c>
      <c r="B28" s="55">
        <v>1748328</v>
      </c>
      <c r="C28" s="55">
        <v>110393</v>
      </c>
      <c r="D28" s="55">
        <v>1858721</v>
      </c>
      <c r="E28" s="55">
        <v>106</v>
      </c>
    </row>
    <row r="29" spans="1:8" s="71" customFormat="1" ht="12.75" x14ac:dyDescent="0.2">
      <c r="A29" s="54" t="s">
        <v>34</v>
      </c>
      <c r="B29" s="55">
        <v>460942</v>
      </c>
      <c r="C29" s="55">
        <v>-2581</v>
      </c>
      <c r="D29" s="55">
        <v>458361</v>
      </c>
      <c r="E29" s="55">
        <v>99</v>
      </c>
    </row>
    <row r="30" spans="1:8" s="71" customFormat="1" ht="12.75" x14ac:dyDescent="0.2">
      <c r="A30" s="54" t="s">
        <v>33</v>
      </c>
      <c r="B30" s="55">
        <v>7136</v>
      </c>
      <c r="C30" s="55">
        <v>-5473</v>
      </c>
      <c r="D30" s="55">
        <v>1663</v>
      </c>
      <c r="E30" s="55">
        <v>23.3</v>
      </c>
    </row>
    <row r="31" spans="1:8" s="71" customFormat="1" ht="12.75" x14ac:dyDescent="0.2">
      <c r="A31" s="54" t="s">
        <v>55</v>
      </c>
      <c r="B31" s="55">
        <v>23890</v>
      </c>
      <c r="C31" s="55">
        <v>2110</v>
      </c>
      <c r="D31" s="55">
        <v>26000</v>
      </c>
      <c r="E31" s="55">
        <v>108.83</v>
      </c>
    </row>
    <row r="32" spans="1:8" s="71" customFormat="1" ht="12.75" x14ac:dyDescent="0.2">
      <c r="A32" s="54" t="s">
        <v>54</v>
      </c>
      <c r="B32" s="55">
        <v>2725</v>
      </c>
      <c r="C32" s="55">
        <v>-163</v>
      </c>
      <c r="D32" s="55">
        <v>2562</v>
      </c>
      <c r="E32" s="55">
        <v>94.02</v>
      </c>
    </row>
    <row r="33" spans="1:5" s="71" customFormat="1" ht="12.75" x14ac:dyDescent="0.2">
      <c r="A33" s="52" t="s">
        <v>53</v>
      </c>
      <c r="B33" s="53">
        <v>182263</v>
      </c>
      <c r="C33" s="53">
        <v>-754</v>
      </c>
      <c r="D33" s="53">
        <v>181509</v>
      </c>
      <c r="E33" s="53">
        <v>99.59</v>
      </c>
    </row>
    <row r="34" spans="1:5" s="71" customFormat="1" ht="12.75" x14ac:dyDescent="0.2">
      <c r="A34" s="54" t="s">
        <v>52</v>
      </c>
      <c r="B34" s="55">
        <v>52263</v>
      </c>
      <c r="C34" s="55">
        <v>-754</v>
      </c>
      <c r="D34" s="55">
        <v>51509</v>
      </c>
      <c r="E34" s="55">
        <v>98.56</v>
      </c>
    </row>
    <row r="35" spans="1:5" s="71" customFormat="1" ht="12.75" x14ac:dyDescent="0.2">
      <c r="A35" s="54" t="s">
        <v>63</v>
      </c>
      <c r="B35" s="55">
        <v>130000</v>
      </c>
      <c r="C35" s="55">
        <v>0</v>
      </c>
      <c r="D35" s="55">
        <v>130000</v>
      </c>
      <c r="E35" s="55">
        <v>100</v>
      </c>
    </row>
  </sheetData>
  <mergeCells count="5">
    <mergeCell ref="A22:E22"/>
    <mergeCell ref="A1:E1"/>
    <mergeCell ref="A3:E3"/>
    <mergeCell ref="A5:E5"/>
    <mergeCell ref="A7:E7"/>
  </mergeCells>
  <pageMargins left="0.31496062992125984" right="0.31496062992125984" top="0.55118110236220474" bottom="0.55118110236220474" header="0.31496062992125984" footer="0.31496062992125984"/>
  <pageSetup paperSize="9" scale="78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topLeftCell="A7" workbookViewId="0">
      <selection activeCell="C30" sqref="C30"/>
    </sheetView>
  </sheetViews>
  <sheetFormatPr defaultRowHeight="14.25" x14ac:dyDescent="0.2"/>
  <cols>
    <col min="1" max="1" width="64.140625" style="77" customWidth="1"/>
    <col min="2" max="4" width="16.42578125" style="78" customWidth="1"/>
    <col min="5" max="5" width="11.140625" style="78" customWidth="1"/>
    <col min="6" max="16384" width="9.140625" style="57"/>
  </cols>
  <sheetData>
    <row r="1" spans="1:5" ht="22.5" customHeight="1" x14ac:dyDescent="0.2">
      <c r="A1" s="83" t="s">
        <v>84</v>
      </c>
      <c r="B1" s="83"/>
      <c r="C1" s="83"/>
      <c r="D1" s="83"/>
      <c r="E1" s="83"/>
    </row>
    <row r="2" spans="1:5" ht="18" customHeight="1" x14ac:dyDescent="0.2">
      <c r="A2" s="3"/>
      <c r="B2" s="3"/>
      <c r="C2" s="3"/>
      <c r="D2" s="3"/>
      <c r="E2" s="3"/>
    </row>
    <row r="3" spans="1:5" ht="15.75" customHeight="1" x14ac:dyDescent="0.2">
      <c r="A3" s="83" t="s">
        <v>7</v>
      </c>
      <c r="B3" s="83"/>
      <c r="C3" s="83"/>
      <c r="D3" s="83"/>
      <c r="E3" s="83"/>
    </row>
    <row r="4" spans="1:5" ht="18" x14ac:dyDescent="0.2">
      <c r="B4" s="3"/>
      <c r="C4" s="3"/>
      <c r="D4" s="3"/>
      <c r="E4" s="4"/>
    </row>
    <row r="5" spans="1:5" ht="18" customHeight="1" x14ac:dyDescent="0.2">
      <c r="A5" s="83" t="s">
        <v>3</v>
      </c>
      <c r="B5" s="83"/>
      <c r="C5" s="83"/>
      <c r="D5" s="83"/>
      <c r="E5" s="83"/>
    </row>
    <row r="6" spans="1:5" ht="18" x14ac:dyDescent="0.2">
      <c r="A6" s="3"/>
      <c r="B6" s="3"/>
      <c r="C6" s="3"/>
      <c r="D6" s="3"/>
      <c r="E6" s="4"/>
    </row>
    <row r="7" spans="1:5" ht="15.75" customHeight="1" x14ac:dyDescent="0.2">
      <c r="A7" s="83" t="s">
        <v>88</v>
      </c>
      <c r="B7" s="83"/>
      <c r="C7" s="83"/>
      <c r="D7" s="83"/>
      <c r="E7" s="83"/>
    </row>
    <row r="8" spans="1:5" ht="18" x14ac:dyDescent="0.2">
      <c r="A8" s="3"/>
      <c r="B8" s="3"/>
      <c r="C8" s="3"/>
      <c r="D8" s="3"/>
      <c r="E8" s="4"/>
    </row>
    <row r="9" spans="1:5" ht="25.5" x14ac:dyDescent="0.2">
      <c r="A9" s="9" t="s">
        <v>77</v>
      </c>
      <c r="B9" s="9" t="s">
        <v>78</v>
      </c>
      <c r="C9" s="9" t="s">
        <v>79</v>
      </c>
      <c r="D9" s="9" t="s">
        <v>80</v>
      </c>
      <c r="E9" s="9" t="s">
        <v>81</v>
      </c>
    </row>
    <row r="10" spans="1:5" x14ac:dyDescent="0.2">
      <c r="A10" s="35">
        <v>1</v>
      </c>
      <c r="B10" s="35">
        <v>2</v>
      </c>
      <c r="C10" s="35">
        <v>3</v>
      </c>
      <c r="D10" s="35">
        <v>4</v>
      </c>
      <c r="E10" s="35">
        <v>5</v>
      </c>
    </row>
    <row r="11" spans="1:5" x14ac:dyDescent="0.2">
      <c r="A11" s="18" t="s">
        <v>74</v>
      </c>
      <c r="B11" s="19">
        <v>2425284</v>
      </c>
      <c r="C11" s="19">
        <v>101532</v>
      </c>
      <c r="D11" s="19">
        <v>2526816</v>
      </c>
      <c r="E11" s="19">
        <v>103.22</v>
      </c>
    </row>
    <row r="12" spans="1:5" ht="15.75" customHeight="1" x14ac:dyDescent="0.2">
      <c r="A12" s="48" t="s">
        <v>43</v>
      </c>
      <c r="B12" s="49">
        <v>140892</v>
      </c>
      <c r="C12" s="49">
        <v>4750</v>
      </c>
      <c r="D12" s="49">
        <v>145642</v>
      </c>
      <c r="E12" s="49">
        <v>103.37</v>
      </c>
    </row>
    <row r="13" spans="1:5" x14ac:dyDescent="0.2">
      <c r="A13" s="48" t="s">
        <v>66</v>
      </c>
      <c r="B13" s="49">
        <v>1725</v>
      </c>
      <c r="C13" s="49">
        <v>-642</v>
      </c>
      <c r="D13" s="49">
        <v>1083</v>
      </c>
      <c r="E13" s="49">
        <v>62.78</v>
      </c>
    </row>
    <row r="14" spans="1:5" x14ac:dyDescent="0.2">
      <c r="A14" s="48" t="s">
        <v>42</v>
      </c>
      <c r="B14" s="49">
        <v>224544</v>
      </c>
      <c r="C14" s="49">
        <v>-85</v>
      </c>
      <c r="D14" s="49">
        <v>224459</v>
      </c>
      <c r="E14" s="49">
        <v>99.96</v>
      </c>
    </row>
    <row r="15" spans="1:5" x14ac:dyDescent="0.2">
      <c r="A15" s="48" t="s">
        <v>57</v>
      </c>
      <c r="B15" s="49">
        <v>62176</v>
      </c>
      <c r="C15" s="49">
        <v>2241</v>
      </c>
      <c r="D15" s="49">
        <v>64417</v>
      </c>
      <c r="E15" s="49">
        <v>103.6</v>
      </c>
    </row>
    <row r="16" spans="1:5" x14ac:dyDescent="0.2">
      <c r="A16" s="48" t="s">
        <v>49</v>
      </c>
      <c r="B16" s="49">
        <v>17809</v>
      </c>
      <c r="C16" s="49">
        <v>0</v>
      </c>
      <c r="D16" s="49">
        <v>17809</v>
      </c>
      <c r="E16" s="49">
        <v>100</v>
      </c>
    </row>
    <row r="17" spans="1:8" x14ac:dyDescent="0.2">
      <c r="A17" s="48" t="s">
        <v>47</v>
      </c>
      <c r="B17" s="49">
        <v>256779</v>
      </c>
      <c r="C17" s="49">
        <v>-2845</v>
      </c>
      <c r="D17" s="49">
        <v>253934</v>
      </c>
      <c r="E17" s="49">
        <v>98.89</v>
      </c>
    </row>
    <row r="18" spans="1:8" x14ac:dyDescent="0.2">
      <c r="A18" s="48" t="s">
        <v>37</v>
      </c>
      <c r="B18" s="49">
        <v>1700460</v>
      </c>
      <c r="C18" s="49">
        <v>97572</v>
      </c>
      <c r="D18" s="49">
        <v>1798032</v>
      </c>
      <c r="E18" s="49">
        <v>105.74</v>
      </c>
    </row>
    <row r="19" spans="1:8" x14ac:dyDescent="0.2">
      <c r="A19" s="48" t="s">
        <v>41</v>
      </c>
      <c r="B19" s="49">
        <v>13865</v>
      </c>
      <c r="C19" s="49">
        <v>2256</v>
      </c>
      <c r="D19" s="49">
        <v>16121</v>
      </c>
      <c r="E19" s="49">
        <v>116.27</v>
      </c>
    </row>
    <row r="20" spans="1:8" x14ac:dyDescent="0.2">
      <c r="A20" s="48" t="s">
        <v>59</v>
      </c>
      <c r="B20" s="49">
        <v>6636</v>
      </c>
      <c r="C20" s="49">
        <v>9847.18</v>
      </c>
      <c r="D20" s="49">
        <v>5000</v>
      </c>
      <c r="E20" s="49">
        <v>75.349999999999994</v>
      </c>
    </row>
    <row r="21" spans="1:8" ht="25.5" x14ac:dyDescent="0.2">
      <c r="A21" s="48" t="s">
        <v>61</v>
      </c>
      <c r="B21" s="49">
        <v>398</v>
      </c>
      <c r="C21" s="49">
        <v>-79</v>
      </c>
      <c r="D21" s="49">
        <v>319</v>
      </c>
      <c r="E21" s="49">
        <v>80.150000000000006</v>
      </c>
    </row>
    <row r="24" spans="1:8" ht="15.75" customHeight="1" x14ac:dyDescent="0.2">
      <c r="A24" s="83" t="s">
        <v>89</v>
      </c>
      <c r="B24" s="83"/>
      <c r="C24" s="83"/>
      <c r="D24" s="83"/>
      <c r="E24" s="83"/>
      <c r="G24" s="57">
        <v>0</v>
      </c>
      <c r="H24" s="57">
        <v>0</v>
      </c>
    </row>
    <row r="25" spans="1:8" ht="18" x14ac:dyDescent="0.2">
      <c r="A25" s="3"/>
      <c r="B25" s="3"/>
      <c r="C25" s="3"/>
      <c r="D25" s="3"/>
      <c r="E25" s="4"/>
    </row>
    <row r="26" spans="1:8" ht="25.5" x14ac:dyDescent="0.2">
      <c r="A26" s="9" t="s">
        <v>77</v>
      </c>
      <c r="B26" s="9" t="s">
        <v>78</v>
      </c>
      <c r="C26" s="9" t="s">
        <v>79</v>
      </c>
      <c r="D26" s="9" t="s">
        <v>80</v>
      </c>
      <c r="E26" s="9" t="s">
        <v>81</v>
      </c>
    </row>
    <row r="27" spans="1:8" x14ac:dyDescent="0.2">
      <c r="A27" s="35">
        <v>1</v>
      </c>
      <c r="B27" s="35">
        <v>2</v>
      </c>
      <c r="C27" s="35">
        <v>3</v>
      </c>
      <c r="D27" s="35">
        <v>4</v>
      </c>
      <c r="E27" s="35">
        <v>5</v>
      </c>
    </row>
    <row r="28" spans="1:8" x14ac:dyDescent="0.2">
      <c r="A28" s="18" t="s">
        <v>74</v>
      </c>
      <c r="B28" s="19">
        <v>2425284</v>
      </c>
      <c r="C28" s="19">
        <v>101532</v>
      </c>
      <c r="D28" s="19">
        <v>2526816</v>
      </c>
      <c r="E28" s="19">
        <v>103.22</v>
      </c>
    </row>
    <row r="29" spans="1:8" ht="15.75" customHeight="1" x14ac:dyDescent="0.2">
      <c r="A29" s="48" t="s">
        <v>43</v>
      </c>
      <c r="B29" s="49">
        <v>140892</v>
      </c>
      <c r="C29" s="49">
        <v>2750</v>
      </c>
      <c r="D29" s="49">
        <v>143642</v>
      </c>
      <c r="E29" s="49">
        <v>103.37</v>
      </c>
    </row>
    <row r="30" spans="1:8" x14ac:dyDescent="0.2">
      <c r="A30" s="48" t="s">
        <v>66</v>
      </c>
      <c r="B30" s="49">
        <v>1725</v>
      </c>
      <c r="C30" s="49">
        <v>-642</v>
      </c>
      <c r="D30" s="49">
        <v>1083</v>
      </c>
      <c r="E30" s="49">
        <v>62.78</v>
      </c>
    </row>
    <row r="31" spans="1:8" x14ac:dyDescent="0.2">
      <c r="A31" s="48" t="s">
        <v>42</v>
      </c>
      <c r="B31" s="49">
        <v>224544</v>
      </c>
      <c r="C31" s="49">
        <v>9915</v>
      </c>
      <c r="D31" s="49">
        <v>234459</v>
      </c>
      <c r="E31" s="49">
        <v>99.96</v>
      </c>
    </row>
    <row r="32" spans="1:8" x14ac:dyDescent="0.2">
      <c r="A32" s="48" t="s">
        <v>57</v>
      </c>
      <c r="B32" s="49">
        <v>62176</v>
      </c>
      <c r="C32" s="49">
        <v>2241</v>
      </c>
      <c r="D32" s="49">
        <v>64417</v>
      </c>
      <c r="E32" s="49">
        <v>103.6</v>
      </c>
    </row>
    <row r="33" spans="1:5" x14ac:dyDescent="0.2">
      <c r="A33" s="48" t="s">
        <v>49</v>
      </c>
      <c r="B33" s="49">
        <v>17809</v>
      </c>
      <c r="C33" s="49">
        <v>0</v>
      </c>
      <c r="D33" s="49">
        <v>17809</v>
      </c>
      <c r="E33" s="49">
        <v>100</v>
      </c>
    </row>
    <row r="34" spans="1:5" x14ac:dyDescent="0.2">
      <c r="A34" s="48" t="s">
        <v>47</v>
      </c>
      <c r="B34" s="49">
        <v>256779</v>
      </c>
      <c r="C34" s="49">
        <v>-2845</v>
      </c>
      <c r="D34" s="49">
        <v>253934</v>
      </c>
      <c r="E34" s="49">
        <v>98.89</v>
      </c>
    </row>
    <row r="35" spans="1:5" x14ac:dyDescent="0.2">
      <c r="A35" s="48" t="s">
        <v>37</v>
      </c>
      <c r="B35" s="49">
        <v>1700460</v>
      </c>
      <c r="C35" s="49">
        <v>97572</v>
      </c>
      <c r="D35" s="49">
        <v>1798032</v>
      </c>
      <c r="E35" s="49">
        <v>105.74</v>
      </c>
    </row>
    <row r="36" spans="1:5" x14ac:dyDescent="0.2">
      <c r="A36" s="48" t="s">
        <v>41</v>
      </c>
      <c r="B36" s="49">
        <v>13865</v>
      </c>
      <c r="C36" s="49">
        <v>2256</v>
      </c>
      <c r="D36" s="49">
        <v>16121</v>
      </c>
      <c r="E36" s="49">
        <v>116.27</v>
      </c>
    </row>
    <row r="37" spans="1:5" x14ac:dyDescent="0.2">
      <c r="A37" s="48" t="s">
        <v>59</v>
      </c>
      <c r="B37" s="49">
        <v>6636</v>
      </c>
      <c r="C37" s="49">
        <v>-1636</v>
      </c>
      <c r="D37" s="49">
        <v>5000</v>
      </c>
      <c r="E37" s="49">
        <v>75.349999999999994</v>
      </c>
    </row>
    <row r="38" spans="1:5" ht="25.5" x14ac:dyDescent="0.2">
      <c r="A38" s="48" t="s">
        <v>61</v>
      </c>
      <c r="B38" s="49">
        <v>398</v>
      </c>
      <c r="C38" s="49">
        <v>-79</v>
      </c>
      <c r="D38" s="49">
        <v>319</v>
      </c>
      <c r="E38" s="49">
        <v>80.150000000000006</v>
      </c>
    </row>
  </sheetData>
  <mergeCells count="5">
    <mergeCell ref="A1:E1"/>
    <mergeCell ref="A3:E3"/>
    <mergeCell ref="A5:E5"/>
    <mergeCell ref="A7:E7"/>
    <mergeCell ref="A24:E24"/>
  </mergeCells>
  <pageMargins left="0.31496062992125984" right="0.31496062992125984" top="0.55118110236220474" bottom="0.55118110236220474" header="0.31496062992125984" footer="0.31496062992125984"/>
  <pageSetup paperSize="9" scale="78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4"/>
  <sheetViews>
    <sheetView workbookViewId="0">
      <selection activeCell="E12" sqref="E12"/>
    </sheetView>
  </sheetViews>
  <sheetFormatPr defaultRowHeight="14.25" x14ac:dyDescent="0.2"/>
  <cols>
    <col min="1" max="1" width="42.42578125" style="57" customWidth="1"/>
    <col min="2" max="4" width="15.42578125" style="57" customWidth="1"/>
    <col min="5" max="5" width="10" style="57" customWidth="1"/>
    <col min="6" max="16384" width="9.140625" style="57"/>
  </cols>
  <sheetData>
    <row r="1" spans="1:5" ht="42" customHeight="1" x14ac:dyDescent="0.2">
      <c r="A1" s="83" t="s">
        <v>84</v>
      </c>
      <c r="B1" s="83"/>
      <c r="C1" s="83"/>
      <c r="D1" s="83"/>
      <c r="E1" s="83"/>
    </row>
    <row r="2" spans="1:5" ht="18" customHeight="1" x14ac:dyDescent="0.2">
      <c r="A2" s="3"/>
      <c r="B2" s="3"/>
      <c r="C2" s="3"/>
      <c r="D2" s="3"/>
      <c r="E2" s="3"/>
    </row>
    <row r="3" spans="1:5" ht="15.75" x14ac:dyDescent="0.2">
      <c r="A3" s="83" t="s">
        <v>7</v>
      </c>
      <c r="B3" s="83"/>
      <c r="C3" s="83"/>
      <c r="D3" s="83"/>
      <c r="E3" s="91"/>
    </row>
    <row r="4" spans="1:5" ht="18" x14ac:dyDescent="0.2">
      <c r="A4" s="3"/>
      <c r="B4" s="3"/>
      <c r="C4" s="3"/>
      <c r="D4" s="3"/>
      <c r="E4" s="4"/>
    </row>
    <row r="5" spans="1:5" ht="18" customHeight="1" x14ac:dyDescent="0.2">
      <c r="A5" s="83" t="s">
        <v>3</v>
      </c>
      <c r="B5" s="84"/>
      <c r="C5" s="84"/>
      <c r="D5" s="84"/>
      <c r="E5" s="84"/>
    </row>
    <row r="6" spans="1:5" ht="18" x14ac:dyDescent="0.2">
      <c r="A6" s="3"/>
      <c r="B6" s="3"/>
      <c r="C6" s="3"/>
      <c r="D6" s="3"/>
      <c r="E6" s="4"/>
    </row>
    <row r="7" spans="1:5" ht="15" x14ac:dyDescent="0.2">
      <c r="A7" s="83" t="s">
        <v>4</v>
      </c>
      <c r="B7" s="95"/>
      <c r="C7" s="95"/>
      <c r="D7" s="95"/>
      <c r="E7" s="95"/>
    </row>
    <row r="8" spans="1:5" ht="18" x14ac:dyDescent="0.2">
      <c r="A8" s="3"/>
      <c r="B8" s="3"/>
      <c r="C8" s="3"/>
      <c r="D8" s="3"/>
      <c r="E8" s="4"/>
    </row>
    <row r="9" spans="1:5" ht="25.5" x14ac:dyDescent="0.2">
      <c r="A9" s="9" t="s">
        <v>77</v>
      </c>
      <c r="B9" s="9" t="s">
        <v>78</v>
      </c>
      <c r="C9" s="9" t="s">
        <v>79</v>
      </c>
      <c r="D9" s="9" t="s">
        <v>80</v>
      </c>
      <c r="E9" s="9" t="s">
        <v>81</v>
      </c>
    </row>
    <row r="10" spans="1:5" x14ac:dyDescent="0.2">
      <c r="A10" s="35">
        <v>1</v>
      </c>
      <c r="B10" s="35">
        <v>2</v>
      </c>
      <c r="C10" s="35">
        <v>3</v>
      </c>
      <c r="D10" s="35">
        <v>4</v>
      </c>
      <c r="E10" s="35">
        <v>5</v>
      </c>
    </row>
    <row r="11" spans="1:5" ht="15.75" customHeight="1" x14ac:dyDescent="0.2">
      <c r="A11" s="43" t="s">
        <v>5</v>
      </c>
      <c r="B11" s="23">
        <v>2425284</v>
      </c>
      <c r="C11" s="23">
        <v>101532</v>
      </c>
      <c r="D11" s="23">
        <v>2526816</v>
      </c>
      <c r="E11" s="23">
        <v>104.52</v>
      </c>
    </row>
    <row r="12" spans="1:5" ht="15.75" customHeight="1" x14ac:dyDescent="0.2">
      <c r="A12" s="44" t="s">
        <v>85</v>
      </c>
      <c r="B12" s="45">
        <v>2425284</v>
      </c>
      <c r="C12" s="45">
        <v>101532</v>
      </c>
      <c r="D12" s="45">
        <v>2526816</v>
      </c>
      <c r="E12" s="45">
        <v>104.52</v>
      </c>
    </row>
    <row r="13" spans="1:5" x14ac:dyDescent="0.2">
      <c r="A13" s="46" t="s">
        <v>86</v>
      </c>
      <c r="B13" s="33">
        <v>2148484</v>
      </c>
      <c r="C13" s="33">
        <v>96247</v>
      </c>
      <c r="D13" s="29">
        <v>2244731</v>
      </c>
      <c r="E13" s="33">
        <v>104.85</v>
      </c>
    </row>
    <row r="14" spans="1:5" x14ac:dyDescent="0.2">
      <c r="A14" s="47" t="s">
        <v>38</v>
      </c>
      <c r="B14" s="29">
        <v>2148484</v>
      </c>
      <c r="C14" s="29">
        <v>96247</v>
      </c>
      <c r="D14" s="29">
        <v>2244731</v>
      </c>
      <c r="E14" s="29">
        <v>104.85</v>
      </c>
    </row>
    <row r="15" spans="1:5" x14ac:dyDescent="0.2">
      <c r="A15" s="46" t="s">
        <v>87</v>
      </c>
      <c r="B15" s="33">
        <v>276800</v>
      </c>
      <c r="C15" s="33">
        <v>5285</v>
      </c>
      <c r="D15" s="33">
        <v>282085</v>
      </c>
      <c r="E15" s="33">
        <v>101.91</v>
      </c>
    </row>
    <row r="16" spans="1:5" x14ac:dyDescent="0.2">
      <c r="A16" s="47" t="s">
        <v>44</v>
      </c>
      <c r="B16" s="29">
        <v>276800</v>
      </c>
      <c r="C16" s="29">
        <v>5285</v>
      </c>
      <c r="D16" s="29">
        <v>282085</v>
      </c>
      <c r="E16" s="29">
        <v>101.91</v>
      </c>
    </row>
    <row r="20" spans="3:8" x14ac:dyDescent="0.2">
      <c r="C20" s="57">
        <v>9847.18</v>
      </c>
    </row>
    <row r="24" spans="3:8" x14ac:dyDescent="0.2">
      <c r="G24" s="57">
        <v>0</v>
      </c>
      <c r="H24" s="57">
        <v>0</v>
      </c>
    </row>
  </sheetData>
  <mergeCells count="4">
    <mergeCell ref="A1:E1"/>
    <mergeCell ref="A3:E3"/>
    <mergeCell ref="A5:E5"/>
    <mergeCell ref="A7:E7"/>
  </mergeCells>
  <pageMargins left="0.31496062992125984" right="0.31496062992125984" top="0.55118110236220474" bottom="0.55118110236220474" header="0.31496062992125984" footer="0.31496062992125984"/>
  <pageSetup paperSize="9" scale="98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4"/>
  <sheetViews>
    <sheetView workbookViewId="0">
      <selection activeCell="H24" sqref="H24"/>
    </sheetView>
  </sheetViews>
  <sheetFormatPr defaultRowHeight="14.25" x14ac:dyDescent="0.2"/>
  <cols>
    <col min="1" max="1" width="50.5703125" style="76" customWidth="1"/>
    <col min="2" max="5" width="12.85546875" style="57" customWidth="1"/>
    <col min="6" max="16384" width="9.140625" style="57"/>
  </cols>
  <sheetData>
    <row r="1" spans="1:6" ht="42" customHeight="1" x14ac:dyDescent="0.2">
      <c r="A1" s="83" t="s">
        <v>84</v>
      </c>
      <c r="B1" s="83"/>
      <c r="C1" s="83"/>
      <c r="D1" s="83"/>
      <c r="E1" s="83"/>
    </row>
    <row r="2" spans="1:6" ht="18" customHeight="1" x14ac:dyDescent="0.2">
      <c r="A2" s="3"/>
      <c r="B2" s="3"/>
      <c r="C2" s="3"/>
      <c r="D2" s="3"/>
      <c r="E2" s="3"/>
    </row>
    <row r="3" spans="1:6" ht="15.75" customHeight="1" x14ac:dyDescent="0.2"/>
    <row r="4" spans="1:6" ht="15.75" x14ac:dyDescent="0.2">
      <c r="A4" s="83" t="s">
        <v>7</v>
      </c>
      <c r="B4" s="83"/>
      <c r="C4" s="83"/>
      <c r="D4" s="83"/>
      <c r="E4" s="83"/>
      <c r="F4" s="36"/>
    </row>
    <row r="5" spans="1:6" ht="18" customHeight="1" x14ac:dyDescent="0.2"/>
    <row r="6" spans="1:6" ht="15.75" customHeight="1" x14ac:dyDescent="0.2">
      <c r="A6" s="83" t="s">
        <v>23</v>
      </c>
      <c r="B6" s="83"/>
      <c r="C6" s="83"/>
      <c r="D6" s="83"/>
      <c r="E6" s="83"/>
      <c r="F6" s="16"/>
    </row>
    <row r="7" spans="1:6" ht="15.75" x14ac:dyDescent="0.2">
      <c r="A7" s="16"/>
      <c r="B7" s="16"/>
      <c r="C7" s="16"/>
      <c r="D7" s="16"/>
      <c r="E7" s="16"/>
      <c r="F7" s="16"/>
    </row>
    <row r="8" spans="1:6" ht="25.5" x14ac:dyDescent="0.2">
      <c r="A8" s="9" t="s">
        <v>77</v>
      </c>
      <c r="B8" s="9" t="s">
        <v>78</v>
      </c>
      <c r="C8" s="9" t="s">
        <v>79</v>
      </c>
      <c r="D8" s="9" t="s">
        <v>80</v>
      </c>
      <c r="E8" s="9" t="s">
        <v>81</v>
      </c>
    </row>
    <row r="9" spans="1:6" x14ac:dyDescent="0.2">
      <c r="A9" s="35">
        <v>1</v>
      </c>
      <c r="B9" s="35">
        <v>2</v>
      </c>
      <c r="C9" s="35">
        <v>3</v>
      </c>
      <c r="D9" s="35">
        <v>4</v>
      </c>
      <c r="E9" s="35">
        <v>5</v>
      </c>
    </row>
    <row r="10" spans="1:6" x14ac:dyDescent="0.2">
      <c r="A10" s="15" t="s">
        <v>25</v>
      </c>
      <c r="B10" s="37">
        <v>0</v>
      </c>
      <c r="C10" s="37">
        <v>0</v>
      </c>
      <c r="D10" s="37">
        <v>0</v>
      </c>
      <c r="E10" s="37">
        <v>0</v>
      </c>
    </row>
    <row r="11" spans="1:6" x14ac:dyDescent="0.2">
      <c r="A11" s="6" t="s">
        <v>82</v>
      </c>
      <c r="B11" s="34">
        <v>0</v>
      </c>
      <c r="C11" s="34">
        <v>0</v>
      </c>
      <c r="D11" s="34">
        <v>0</v>
      </c>
      <c r="E11" s="34">
        <v>0</v>
      </c>
    </row>
    <row r="12" spans="1:6" x14ac:dyDescent="0.2">
      <c r="A12" s="7" t="s">
        <v>8</v>
      </c>
      <c r="B12" s="34">
        <v>0</v>
      </c>
      <c r="C12" s="34">
        <v>0</v>
      </c>
      <c r="D12" s="34">
        <v>0</v>
      </c>
      <c r="E12" s="34">
        <v>0</v>
      </c>
    </row>
    <row r="13" spans="1:6" x14ac:dyDescent="0.2">
      <c r="A13" s="15" t="s">
        <v>28</v>
      </c>
      <c r="B13" s="34">
        <v>0</v>
      </c>
      <c r="C13" s="34">
        <v>0</v>
      </c>
      <c r="D13" s="34">
        <v>0</v>
      </c>
      <c r="E13" s="34">
        <v>0</v>
      </c>
    </row>
    <row r="14" spans="1:6" x14ac:dyDescent="0.2">
      <c r="A14" s="13" t="s">
        <v>83</v>
      </c>
      <c r="B14" s="34">
        <v>0</v>
      </c>
      <c r="C14" s="34">
        <v>0</v>
      </c>
      <c r="D14" s="34">
        <v>0</v>
      </c>
      <c r="E14" s="34">
        <v>0</v>
      </c>
    </row>
    <row r="15" spans="1:6" x14ac:dyDescent="0.2">
      <c r="A15" s="14" t="s">
        <v>9</v>
      </c>
      <c r="B15" s="34">
        <v>0</v>
      </c>
      <c r="C15" s="34">
        <v>0</v>
      </c>
      <c r="D15" s="34">
        <v>0</v>
      </c>
      <c r="E15" s="34">
        <v>0</v>
      </c>
    </row>
    <row r="20" spans="3:8" x14ac:dyDescent="0.2">
      <c r="C20" s="57">
        <v>9847.18</v>
      </c>
    </row>
    <row r="24" spans="3:8" x14ac:dyDescent="0.2">
      <c r="G24" s="57">
        <v>0</v>
      </c>
      <c r="H24" s="57">
        <v>0</v>
      </c>
    </row>
  </sheetData>
  <mergeCells count="3">
    <mergeCell ref="A1:E1"/>
    <mergeCell ref="A4:E4"/>
    <mergeCell ref="A6:E6"/>
  </mergeCells>
  <pageMargins left="0.31496062992125984" right="0.31496062992125984" top="0.55118110236220474" bottom="0.55118110236220474" header="0.31496062992125984" footer="0.31496062992125984"/>
  <pageSetup paperSize="9" scale="95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workbookViewId="0">
      <selection activeCell="H24" sqref="H24"/>
    </sheetView>
  </sheetViews>
  <sheetFormatPr defaultRowHeight="14.25" x14ac:dyDescent="0.2"/>
  <cols>
    <col min="1" max="1" width="47.85546875" style="76" customWidth="1"/>
    <col min="2" max="4" width="14.5703125" style="57" customWidth="1"/>
    <col min="5" max="5" width="12.5703125" style="57" customWidth="1"/>
    <col min="6" max="16384" width="9.140625" style="57"/>
  </cols>
  <sheetData>
    <row r="1" spans="1:5" ht="42" customHeight="1" x14ac:dyDescent="0.2">
      <c r="A1" s="83" t="s">
        <v>84</v>
      </c>
      <c r="B1" s="83"/>
      <c r="C1" s="83"/>
      <c r="D1" s="83"/>
      <c r="E1" s="83"/>
    </row>
    <row r="2" spans="1:5" ht="18" customHeight="1" x14ac:dyDescent="0.2">
      <c r="A2" s="3"/>
      <c r="B2" s="3"/>
      <c r="C2" s="3"/>
      <c r="D2" s="3"/>
      <c r="E2" s="3"/>
    </row>
    <row r="3" spans="1:5" ht="15.75" customHeight="1" x14ac:dyDescent="0.2">
      <c r="A3" s="83" t="s">
        <v>7</v>
      </c>
      <c r="B3" s="83"/>
      <c r="C3" s="83"/>
      <c r="D3" s="83"/>
      <c r="E3" s="83"/>
    </row>
    <row r="4" spans="1:5" ht="18" x14ac:dyDescent="0.2">
      <c r="A4" s="3"/>
      <c r="B4" s="3"/>
      <c r="C4" s="3"/>
      <c r="D4" s="3"/>
      <c r="E4" s="4"/>
    </row>
    <row r="5" spans="1:5" ht="18" customHeight="1" x14ac:dyDescent="0.2">
      <c r="A5" s="83" t="s">
        <v>24</v>
      </c>
      <c r="B5" s="83"/>
      <c r="C5" s="83"/>
      <c r="D5" s="83"/>
      <c r="E5" s="83"/>
    </row>
    <row r="6" spans="1:5" ht="18" x14ac:dyDescent="0.2">
      <c r="A6" s="3"/>
      <c r="B6" s="3"/>
      <c r="C6" s="3"/>
      <c r="D6" s="3"/>
      <c r="E6" s="4"/>
    </row>
    <row r="7" spans="1:5" ht="25.5" x14ac:dyDescent="0.2">
      <c r="A7" s="9" t="s">
        <v>77</v>
      </c>
      <c r="B7" s="9" t="s">
        <v>78</v>
      </c>
      <c r="C7" s="9" t="s">
        <v>79</v>
      </c>
      <c r="D7" s="9" t="s">
        <v>80</v>
      </c>
      <c r="E7" s="9" t="s">
        <v>81</v>
      </c>
    </row>
    <row r="8" spans="1:5" s="75" customFormat="1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x14ac:dyDescent="0.2">
      <c r="A9" s="6" t="s">
        <v>25</v>
      </c>
      <c r="B9" s="34">
        <v>0</v>
      </c>
      <c r="C9" s="34">
        <v>0</v>
      </c>
      <c r="D9" s="34">
        <v>0</v>
      </c>
      <c r="E9" s="34">
        <v>0</v>
      </c>
    </row>
    <row r="10" spans="1:5" x14ac:dyDescent="0.2">
      <c r="A10" s="6" t="s">
        <v>26</v>
      </c>
      <c r="B10" s="34">
        <v>0</v>
      </c>
      <c r="C10" s="34">
        <v>0</v>
      </c>
      <c r="D10" s="34">
        <v>0</v>
      </c>
      <c r="E10" s="34">
        <v>0</v>
      </c>
    </row>
    <row r="11" spans="1:5" x14ac:dyDescent="0.2">
      <c r="A11" s="8" t="s">
        <v>27</v>
      </c>
      <c r="B11" s="34">
        <v>0</v>
      </c>
      <c r="C11" s="34">
        <v>0</v>
      </c>
      <c r="D11" s="34">
        <v>0</v>
      </c>
      <c r="E11" s="34">
        <v>0</v>
      </c>
    </row>
    <row r="12" spans="1:5" x14ac:dyDescent="0.2">
      <c r="A12" s="6" t="s">
        <v>28</v>
      </c>
      <c r="B12" s="34">
        <v>0</v>
      </c>
      <c r="C12" s="34">
        <v>0</v>
      </c>
      <c r="D12" s="34">
        <v>0</v>
      </c>
      <c r="E12" s="34">
        <v>0</v>
      </c>
    </row>
    <row r="13" spans="1:5" x14ac:dyDescent="0.2">
      <c r="A13" s="13" t="s">
        <v>19</v>
      </c>
      <c r="B13" s="34">
        <v>0</v>
      </c>
      <c r="C13" s="34">
        <v>0</v>
      </c>
      <c r="D13" s="34">
        <v>0</v>
      </c>
      <c r="E13" s="34">
        <v>0</v>
      </c>
    </row>
    <row r="14" spans="1:5" x14ac:dyDescent="0.2">
      <c r="A14" s="8" t="s">
        <v>20</v>
      </c>
      <c r="B14" s="34">
        <v>0</v>
      </c>
      <c r="C14" s="34">
        <v>0</v>
      </c>
      <c r="D14" s="34">
        <v>0</v>
      </c>
      <c r="E14" s="34">
        <v>0</v>
      </c>
    </row>
    <row r="15" spans="1:5" x14ac:dyDescent="0.2">
      <c r="A15" s="13" t="s">
        <v>21</v>
      </c>
      <c r="B15" s="34">
        <v>0</v>
      </c>
      <c r="C15" s="34">
        <v>0</v>
      </c>
      <c r="D15" s="34">
        <v>0</v>
      </c>
      <c r="E15" s="34">
        <v>0</v>
      </c>
    </row>
    <row r="16" spans="1:5" x14ac:dyDescent="0.2">
      <c r="A16" s="8" t="s">
        <v>22</v>
      </c>
      <c r="B16" s="34">
        <v>0</v>
      </c>
      <c r="C16" s="34">
        <v>0</v>
      </c>
      <c r="D16" s="34">
        <v>0</v>
      </c>
      <c r="E16" s="34">
        <v>0</v>
      </c>
    </row>
    <row r="20" spans="3:8" x14ac:dyDescent="0.2">
      <c r="C20" s="57">
        <v>9847.18</v>
      </c>
    </row>
    <row r="24" spans="3:8" x14ac:dyDescent="0.2">
      <c r="G24" s="57">
        <v>0</v>
      </c>
      <c r="H24" s="57">
        <v>0</v>
      </c>
    </row>
  </sheetData>
  <mergeCells count="3">
    <mergeCell ref="A1:E1"/>
    <mergeCell ref="A3:E3"/>
    <mergeCell ref="A5:E5"/>
  </mergeCells>
  <pageMargins left="0.31496062992125984" right="0.31496062992125984" top="0.55118110236220474" bottom="0.55118110236220474" header="0.31496062992125984" footer="0.31496062992125984"/>
  <pageSetup paperSize="9" scale="93" fitToHeight="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7"/>
  <sheetViews>
    <sheetView tabSelected="1" topLeftCell="A4" workbookViewId="0">
      <selection activeCell="D33" sqref="D33"/>
    </sheetView>
  </sheetViews>
  <sheetFormatPr defaultRowHeight="14.25" x14ac:dyDescent="0.2"/>
  <cols>
    <col min="1" max="1" width="73" style="73" customWidth="1"/>
    <col min="2" max="2" width="12.5703125" style="74" customWidth="1"/>
    <col min="3" max="3" width="15.5703125" style="74" customWidth="1"/>
    <col min="4" max="4" width="13.7109375" style="74" customWidth="1"/>
    <col min="5" max="5" width="10.85546875" style="74" customWidth="1"/>
    <col min="6" max="16384" width="9.140625" style="57"/>
  </cols>
  <sheetData>
    <row r="1" spans="1:5" ht="21" customHeight="1" x14ac:dyDescent="0.2">
      <c r="A1" s="83" t="s">
        <v>84</v>
      </c>
      <c r="B1" s="83"/>
      <c r="C1" s="83"/>
      <c r="D1" s="83"/>
      <c r="E1" s="83"/>
    </row>
    <row r="2" spans="1:5" ht="18" customHeight="1" x14ac:dyDescent="0.2">
      <c r="A2" s="83" t="s">
        <v>6</v>
      </c>
      <c r="B2" s="84"/>
      <c r="C2" s="84"/>
      <c r="D2" s="84"/>
      <c r="E2" s="84"/>
    </row>
    <row r="3" spans="1:5" ht="18" customHeight="1" x14ac:dyDescent="0.2">
      <c r="A3" s="16"/>
      <c r="B3" s="60"/>
      <c r="C3" s="60"/>
      <c r="D3" s="60"/>
      <c r="E3" s="60"/>
    </row>
    <row r="4" spans="1:5" s="63" customFormat="1" ht="27.75" customHeight="1" x14ac:dyDescent="0.2">
      <c r="A4" s="62" t="s">
        <v>77</v>
      </c>
      <c r="B4" s="62" t="s">
        <v>78</v>
      </c>
      <c r="C4" s="62" t="s">
        <v>79</v>
      </c>
      <c r="D4" s="62" t="s">
        <v>80</v>
      </c>
      <c r="E4" s="62" t="s">
        <v>81</v>
      </c>
    </row>
    <row r="5" spans="1:5" s="65" customFormat="1" ht="12.75" x14ac:dyDescent="0.2">
      <c r="A5" s="64">
        <v>1</v>
      </c>
      <c r="B5" s="64">
        <v>2</v>
      </c>
      <c r="C5" s="64">
        <v>3</v>
      </c>
      <c r="D5" s="64">
        <v>4</v>
      </c>
      <c r="E5" s="64">
        <v>5</v>
      </c>
    </row>
    <row r="6" spans="1:5" s="66" customFormat="1" ht="12.75" x14ac:dyDescent="0.2">
      <c r="A6" s="18" t="s">
        <v>74</v>
      </c>
      <c r="B6" s="19">
        <v>2425284</v>
      </c>
      <c r="C6" s="19">
        <v>101532</v>
      </c>
      <c r="D6" s="19">
        <v>2526816</v>
      </c>
      <c r="E6" s="19">
        <v>103.22</v>
      </c>
    </row>
    <row r="7" spans="1:5" s="67" customFormat="1" ht="12.75" x14ac:dyDescent="0.2">
      <c r="A7" s="20" t="s">
        <v>75</v>
      </c>
      <c r="B7" s="21">
        <v>2425284</v>
      </c>
      <c r="C7" s="21">
        <v>101532</v>
      </c>
      <c r="D7" s="21">
        <v>2526816</v>
      </c>
      <c r="E7" s="21">
        <v>103.22</v>
      </c>
    </row>
    <row r="8" spans="1:5" s="68" customFormat="1" ht="12.75" x14ac:dyDescent="0.2">
      <c r="A8" s="22" t="s">
        <v>76</v>
      </c>
      <c r="B8" s="23">
        <v>2425284</v>
      </c>
      <c r="C8" s="23">
        <v>101532</v>
      </c>
      <c r="D8" s="23">
        <v>2526816</v>
      </c>
      <c r="E8" s="23">
        <v>103.22</v>
      </c>
    </row>
    <row r="9" spans="1:5" s="69" customFormat="1" ht="12.75" x14ac:dyDescent="0.2">
      <c r="A9" s="24" t="s">
        <v>73</v>
      </c>
      <c r="B9" s="25">
        <v>223272</v>
      </c>
      <c r="C9" s="25">
        <v>9520</v>
      </c>
      <c r="D9" s="25">
        <v>232792</v>
      </c>
      <c r="E9" s="25">
        <v>103.22</v>
      </c>
    </row>
    <row r="10" spans="1:5" s="70" customFormat="1" ht="12.75" x14ac:dyDescent="0.2">
      <c r="A10" s="26" t="s">
        <v>72</v>
      </c>
      <c r="B10" s="27">
        <v>39552</v>
      </c>
      <c r="C10" s="27">
        <v>-480</v>
      </c>
      <c r="D10" s="27">
        <v>39072</v>
      </c>
      <c r="E10" s="27">
        <v>98.79</v>
      </c>
    </row>
    <row r="11" spans="1:5" s="71" customFormat="1" ht="12.75" x14ac:dyDescent="0.2">
      <c r="A11" s="28" t="s">
        <v>38</v>
      </c>
      <c r="B11" s="29">
        <v>39552</v>
      </c>
      <c r="C11" s="29">
        <v>-480</v>
      </c>
      <c r="D11" s="29">
        <v>39072</v>
      </c>
      <c r="E11" s="29">
        <v>98.79</v>
      </c>
    </row>
    <row r="12" spans="1:5" s="72" customFormat="1" ht="12.75" x14ac:dyDescent="0.2">
      <c r="A12" s="30" t="s">
        <v>42</v>
      </c>
      <c r="B12" s="31">
        <v>39552</v>
      </c>
      <c r="C12" s="31">
        <v>-480</v>
      </c>
      <c r="D12" s="31">
        <v>39072</v>
      </c>
      <c r="E12" s="31">
        <v>98.79</v>
      </c>
    </row>
    <row r="13" spans="1:5" s="71" customFormat="1" ht="12.75" x14ac:dyDescent="0.2">
      <c r="A13" s="32" t="s">
        <v>36</v>
      </c>
      <c r="B13" s="33">
        <v>39552</v>
      </c>
      <c r="C13" s="33">
        <v>-480</v>
      </c>
      <c r="D13" s="33">
        <v>39072</v>
      </c>
      <c r="E13" s="33">
        <v>98.79</v>
      </c>
    </row>
    <row r="14" spans="1:5" s="71" customFormat="1" ht="12.75" x14ac:dyDescent="0.2">
      <c r="A14" s="28" t="s">
        <v>34</v>
      </c>
      <c r="B14" s="29">
        <v>39052</v>
      </c>
      <c r="C14" s="29">
        <v>-480</v>
      </c>
      <c r="D14" s="29">
        <v>38572</v>
      </c>
      <c r="E14" s="29">
        <v>98.77</v>
      </c>
    </row>
    <row r="15" spans="1:5" s="71" customFormat="1" ht="12.75" x14ac:dyDescent="0.2">
      <c r="A15" s="28" t="s">
        <v>33</v>
      </c>
      <c r="B15" s="29">
        <v>500</v>
      </c>
      <c r="C15" s="29">
        <v>0</v>
      </c>
      <c r="D15" s="29">
        <v>500</v>
      </c>
      <c r="E15" s="29">
        <v>100</v>
      </c>
    </row>
    <row r="16" spans="1:5" s="70" customFormat="1" ht="25.5" x14ac:dyDescent="0.2">
      <c r="A16" s="26" t="s">
        <v>71</v>
      </c>
      <c r="B16" s="27">
        <v>125000</v>
      </c>
      <c r="C16" s="27">
        <v>-10000</v>
      </c>
      <c r="D16" s="27">
        <v>115000</v>
      </c>
      <c r="E16" s="27">
        <v>92</v>
      </c>
    </row>
    <row r="17" spans="1:8" s="71" customFormat="1" ht="12.75" x14ac:dyDescent="0.2">
      <c r="A17" s="28" t="s">
        <v>38</v>
      </c>
      <c r="B17" s="29">
        <v>125000</v>
      </c>
      <c r="C17" s="29">
        <v>-10000</v>
      </c>
      <c r="D17" s="29">
        <v>115000</v>
      </c>
      <c r="E17" s="29">
        <v>92</v>
      </c>
    </row>
    <row r="18" spans="1:8" s="72" customFormat="1" ht="12.75" x14ac:dyDescent="0.2">
      <c r="A18" s="30" t="s">
        <v>42</v>
      </c>
      <c r="B18" s="31">
        <v>125000</v>
      </c>
      <c r="C18" s="31">
        <v>-10000</v>
      </c>
      <c r="D18" s="31">
        <v>115000</v>
      </c>
      <c r="E18" s="31">
        <v>92</v>
      </c>
    </row>
    <row r="19" spans="1:8" s="71" customFormat="1" ht="12.75" x14ac:dyDescent="0.2">
      <c r="A19" s="32" t="s">
        <v>36</v>
      </c>
      <c r="B19" s="33">
        <v>125000</v>
      </c>
      <c r="C19" s="33">
        <v>-10000</v>
      </c>
      <c r="D19" s="33">
        <v>115000</v>
      </c>
      <c r="E19" s="33">
        <v>92</v>
      </c>
    </row>
    <row r="20" spans="1:8" s="71" customFormat="1" ht="12.75" x14ac:dyDescent="0.2">
      <c r="A20" s="28" t="s">
        <v>34</v>
      </c>
      <c r="B20" s="29">
        <v>125000</v>
      </c>
      <c r="C20" s="29">
        <v>9847.18</v>
      </c>
      <c r="D20" s="29">
        <v>115000</v>
      </c>
      <c r="E20" s="29">
        <v>92</v>
      </c>
    </row>
    <row r="21" spans="1:8" s="70" customFormat="1" ht="12.75" x14ac:dyDescent="0.2">
      <c r="A21" s="26" t="s">
        <v>70</v>
      </c>
      <c r="B21" s="27">
        <v>3000</v>
      </c>
      <c r="C21" s="27">
        <v>0</v>
      </c>
      <c r="D21" s="27">
        <v>3000</v>
      </c>
      <c r="E21" s="27">
        <v>100</v>
      </c>
    </row>
    <row r="22" spans="1:8" s="71" customFormat="1" ht="12.75" x14ac:dyDescent="0.2">
      <c r="A22" s="28" t="s">
        <v>38</v>
      </c>
      <c r="B22" s="29">
        <v>3000</v>
      </c>
      <c r="C22" s="29">
        <v>0</v>
      </c>
      <c r="D22" s="29">
        <v>3000</v>
      </c>
      <c r="E22" s="29">
        <v>100</v>
      </c>
    </row>
    <row r="23" spans="1:8" s="72" customFormat="1" ht="12.75" x14ac:dyDescent="0.2">
      <c r="A23" s="30" t="s">
        <v>42</v>
      </c>
      <c r="B23" s="31">
        <v>3000</v>
      </c>
      <c r="C23" s="31">
        <v>0</v>
      </c>
      <c r="D23" s="31">
        <v>3000</v>
      </c>
      <c r="E23" s="31">
        <v>100</v>
      </c>
    </row>
    <row r="24" spans="1:8" s="71" customFormat="1" ht="12.75" x14ac:dyDescent="0.2">
      <c r="A24" s="32" t="s">
        <v>36</v>
      </c>
      <c r="B24" s="33">
        <v>3000</v>
      </c>
      <c r="C24" s="33">
        <v>0</v>
      </c>
      <c r="D24" s="33">
        <v>3000</v>
      </c>
      <c r="E24" s="33">
        <v>100</v>
      </c>
      <c r="G24" s="71">
        <v>0</v>
      </c>
      <c r="H24" s="71">
        <v>0</v>
      </c>
    </row>
    <row r="25" spans="1:8" s="71" customFormat="1" ht="12.75" x14ac:dyDescent="0.2">
      <c r="A25" s="28" t="s">
        <v>34</v>
      </c>
      <c r="B25" s="29">
        <v>3000</v>
      </c>
      <c r="C25" s="29">
        <v>0</v>
      </c>
      <c r="D25" s="29">
        <v>3000</v>
      </c>
      <c r="E25" s="29">
        <v>100</v>
      </c>
    </row>
    <row r="26" spans="1:8" s="70" customFormat="1" ht="12.75" x14ac:dyDescent="0.2">
      <c r="A26" s="26" t="s">
        <v>69</v>
      </c>
      <c r="B26" s="27">
        <v>55720</v>
      </c>
      <c r="C26" s="27">
        <v>10000</v>
      </c>
      <c r="D26" s="27">
        <v>65720</v>
      </c>
      <c r="E26" s="27">
        <v>135.88999999999999</v>
      </c>
    </row>
    <row r="27" spans="1:8" s="71" customFormat="1" ht="12.75" x14ac:dyDescent="0.2">
      <c r="A27" s="28" t="s">
        <v>38</v>
      </c>
      <c r="B27" s="29">
        <v>55720</v>
      </c>
      <c r="C27" s="29">
        <v>10000</v>
      </c>
      <c r="D27" s="29">
        <v>65720</v>
      </c>
      <c r="E27" s="29">
        <v>135.88999999999999</v>
      </c>
    </row>
    <row r="28" spans="1:8" s="72" customFormat="1" ht="12.75" x14ac:dyDescent="0.2">
      <c r="A28" s="30" t="s">
        <v>42</v>
      </c>
      <c r="B28" s="31">
        <v>55720</v>
      </c>
      <c r="C28" s="31">
        <v>10000</v>
      </c>
      <c r="D28" s="31">
        <v>65720</v>
      </c>
      <c r="E28" s="31">
        <v>135.88999999999999</v>
      </c>
    </row>
    <row r="29" spans="1:8" s="71" customFormat="1" ht="12.75" x14ac:dyDescent="0.2">
      <c r="A29" s="32" t="s">
        <v>36</v>
      </c>
      <c r="B29" s="33">
        <v>55720</v>
      </c>
      <c r="C29" s="33">
        <v>10000</v>
      </c>
      <c r="D29" s="33">
        <v>65720</v>
      </c>
      <c r="E29" s="33">
        <v>135.88999999999999</v>
      </c>
    </row>
    <row r="30" spans="1:8" s="71" customFormat="1" ht="12.75" x14ac:dyDescent="0.2">
      <c r="A30" s="28" t="s">
        <v>34</v>
      </c>
      <c r="B30" s="29">
        <v>55720</v>
      </c>
      <c r="C30" s="29">
        <v>10000</v>
      </c>
      <c r="D30" s="29">
        <v>65720</v>
      </c>
      <c r="E30" s="29">
        <v>135.88999999999999</v>
      </c>
    </row>
    <row r="31" spans="1:8" s="69" customFormat="1" ht="12.75" x14ac:dyDescent="0.2">
      <c r="A31" s="24" t="s">
        <v>68</v>
      </c>
      <c r="B31" s="25">
        <v>1725</v>
      </c>
      <c r="C31" s="25">
        <v>-642</v>
      </c>
      <c r="D31" s="25">
        <v>1083</v>
      </c>
      <c r="E31" s="25">
        <v>62.78</v>
      </c>
    </row>
    <row r="32" spans="1:8" s="70" customFormat="1" ht="12.75" x14ac:dyDescent="0.2">
      <c r="A32" s="26" t="s">
        <v>67</v>
      </c>
      <c r="B32" s="27">
        <v>1725</v>
      </c>
      <c r="C32" s="27">
        <v>-642</v>
      </c>
      <c r="D32" s="27">
        <v>1083</v>
      </c>
      <c r="E32" s="27">
        <v>62.78</v>
      </c>
    </row>
    <row r="33" spans="1:5" s="71" customFormat="1" ht="12.75" x14ac:dyDescent="0.2">
      <c r="A33" s="28" t="s">
        <v>44</v>
      </c>
      <c r="B33" s="29">
        <v>1725</v>
      </c>
      <c r="C33" s="29">
        <v>-642</v>
      </c>
      <c r="D33" s="29">
        <v>1083</v>
      </c>
      <c r="E33" s="29">
        <v>62.78</v>
      </c>
    </row>
    <row r="34" spans="1:5" s="72" customFormat="1" ht="12.75" x14ac:dyDescent="0.2">
      <c r="A34" s="30" t="s">
        <v>66</v>
      </c>
      <c r="B34" s="31">
        <v>1725</v>
      </c>
      <c r="C34" s="31">
        <v>-642</v>
      </c>
      <c r="D34" s="31">
        <v>1083</v>
      </c>
      <c r="E34" s="31">
        <v>62.78</v>
      </c>
    </row>
    <row r="35" spans="1:5" s="71" customFormat="1" ht="12.75" x14ac:dyDescent="0.2">
      <c r="A35" s="32" t="s">
        <v>36</v>
      </c>
      <c r="B35" s="33">
        <v>398</v>
      </c>
      <c r="C35" s="33">
        <v>-398</v>
      </c>
      <c r="D35" s="33">
        <v>0</v>
      </c>
      <c r="E35" s="33">
        <v>0</v>
      </c>
    </row>
    <row r="36" spans="1:5" s="71" customFormat="1" ht="12.75" x14ac:dyDescent="0.2">
      <c r="A36" s="28" t="s">
        <v>34</v>
      </c>
      <c r="B36" s="29">
        <v>398</v>
      </c>
      <c r="C36" s="29">
        <v>-398</v>
      </c>
      <c r="D36" s="29">
        <v>0</v>
      </c>
      <c r="E36" s="29">
        <v>0</v>
      </c>
    </row>
    <row r="37" spans="1:5" s="71" customFormat="1" ht="12.75" x14ac:dyDescent="0.2">
      <c r="A37" s="32" t="s">
        <v>53</v>
      </c>
      <c r="B37" s="33">
        <v>1327</v>
      </c>
      <c r="C37" s="33">
        <v>-244</v>
      </c>
      <c r="D37" s="33">
        <v>1083</v>
      </c>
      <c r="E37" s="33">
        <v>81.61</v>
      </c>
    </row>
    <row r="38" spans="1:5" s="71" customFormat="1" ht="12.75" x14ac:dyDescent="0.2">
      <c r="A38" s="28" t="s">
        <v>52</v>
      </c>
      <c r="B38" s="29">
        <v>1327</v>
      </c>
      <c r="C38" s="29">
        <v>-244</v>
      </c>
      <c r="D38" s="29">
        <v>1083</v>
      </c>
      <c r="E38" s="29">
        <v>81.61</v>
      </c>
    </row>
    <row r="39" spans="1:5" s="69" customFormat="1" ht="12.75" x14ac:dyDescent="0.2">
      <c r="A39" s="24" t="s">
        <v>65</v>
      </c>
      <c r="B39" s="25">
        <v>489413</v>
      </c>
      <c r="C39" s="25">
        <v>-9206</v>
      </c>
      <c r="D39" s="25">
        <v>480207</v>
      </c>
      <c r="E39" s="25">
        <v>99.75</v>
      </c>
    </row>
    <row r="40" spans="1:5" s="70" customFormat="1" ht="12.75" x14ac:dyDescent="0.2">
      <c r="A40" s="26" t="s">
        <v>64</v>
      </c>
      <c r="B40" s="27">
        <v>138945</v>
      </c>
      <c r="C40" s="27">
        <v>1113</v>
      </c>
      <c r="D40" s="27">
        <v>140058</v>
      </c>
      <c r="E40" s="27">
        <v>100.8</v>
      </c>
    </row>
    <row r="41" spans="1:5" s="71" customFormat="1" ht="12.75" x14ac:dyDescent="0.2">
      <c r="A41" s="28" t="s">
        <v>44</v>
      </c>
      <c r="B41" s="29">
        <v>138945</v>
      </c>
      <c r="C41" s="29">
        <v>1113</v>
      </c>
      <c r="D41" s="29">
        <v>140058</v>
      </c>
      <c r="E41" s="29">
        <v>100.8</v>
      </c>
    </row>
    <row r="42" spans="1:5" s="72" customFormat="1" ht="12.75" x14ac:dyDescent="0.2">
      <c r="A42" s="30" t="s">
        <v>43</v>
      </c>
      <c r="B42" s="31">
        <v>138945</v>
      </c>
      <c r="C42" s="31">
        <v>1113</v>
      </c>
      <c r="D42" s="31">
        <v>140058</v>
      </c>
      <c r="E42" s="31">
        <v>100.8</v>
      </c>
    </row>
    <row r="43" spans="1:5" s="71" customFormat="1" ht="12.75" x14ac:dyDescent="0.2">
      <c r="A43" s="32" t="s">
        <v>36</v>
      </c>
      <c r="B43" s="33">
        <v>8945</v>
      </c>
      <c r="C43" s="33">
        <v>150</v>
      </c>
      <c r="D43" s="33">
        <v>9095</v>
      </c>
      <c r="E43" s="33">
        <v>101.68</v>
      </c>
    </row>
    <row r="44" spans="1:5" s="71" customFormat="1" ht="12.75" x14ac:dyDescent="0.2">
      <c r="A44" s="28" t="s">
        <v>34</v>
      </c>
      <c r="B44" s="29">
        <v>8945</v>
      </c>
      <c r="C44" s="29">
        <v>150</v>
      </c>
      <c r="D44" s="29">
        <v>9095</v>
      </c>
      <c r="E44" s="29">
        <v>101.68</v>
      </c>
    </row>
    <row r="45" spans="1:5" s="71" customFormat="1" ht="12.75" x14ac:dyDescent="0.2">
      <c r="A45" s="32" t="s">
        <v>53</v>
      </c>
      <c r="B45" s="33">
        <v>130000</v>
      </c>
      <c r="C45" s="33">
        <v>963</v>
      </c>
      <c r="D45" s="33">
        <v>130963</v>
      </c>
      <c r="E45" s="33">
        <v>100.74</v>
      </c>
    </row>
    <row r="46" spans="1:5" s="71" customFormat="1" ht="12.75" x14ac:dyDescent="0.2">
      <c r="A46" s="28" t="s">
        <v>52</v>
      </c>
      <c r="B46" s="29">
        <v>0</v>
      </c>
      <c r="C46" s="29">
        <v>963</v>
      </c>
      <c r="D46" s="29">
        <v>963</v>
      </c>
      <c r="E46" s="29">
        <v>0</v>
      </c>
    </row>
    <row r="47" spans="1:5" s="71" customFormat="1" ht="12.75" x14ac:dyDescent="0.2">
      <c r="A47" s="28" t="s">
        <v>63</v>
      </c>
      <c r="B47" s="29">
        <v>130000</v>
      </c>
      <c r="C47" s="29">
        <v>0</v>
      </c>
      <c r="D47" s="29">
        <v>130000</v>
      </c>
      <c r="E47" s="29">
        <v>100</v>
      </c>
    </row>
    <row r="48" spans="1:5" s="70" customFormat="1" ht="25.5" x14ac:dyDescent="0.2">
      <c r="A48" s="26" t="s">
        <v>62</v>
      </c>
      <c r="B48" s="27">
        <v>398</v>
      </c>
      <c r="C48" s="27">
        <v>-79</v>
      </c>
      <c r="D48" s="27">
        <v>319</v>
      </c>
      <c r="E48" s="27">
        <v>80.150000000000006</v>
      </c>
    </row>
    <row r="49" spans="1:5" s="71" customFormat="1" ht="12.75" x14ac:dyDescent="0.2">
      <c r="A49" s="28" t="s">
        <v>44</v>
      </c>
      <c r="B49" s="29">
        <v>398</v>
      </c>
      <c r="C49" s="29">
        <v>-79</v>
      </c>
      <c r="D49" s="29">
        <v>319</v>
      </c>
      <c r="E49" s="29">
        <v>80.150000000000006</v>
      </c>
    </row>
    <row r="50" spans="1:5" s="72" customFormat="1" ht="25.5" x14ac:dyDescent="0.2">
      <c r="A50" s="30" t="s">
        <v>61</v>
      </c>
      <c r="B50" s="31">
        <v>398</v>
      </c>
      <c r="C50" s="31">
        <v>-79</v>
      </c>
      <c r="D50" s="31">
        <v>319</v>
      </c>
      <c r="E50" s="31">
        <v>80.150000000000006</v>
      </c>
    </row>
    <row r="51" spans="1:5" s="71" customFormat="1" ht="12.75" x14ac:dyDescent="0.2">
      <c r="A51" s="32" t="s">
        <v>36</v>
      </c>
      <c r="B51" s="33">
        <v>398</v>
      </c>
      <c r="C51" s="33">
        <v>-79</v>
      </c>
      <c r="D51" s="33">
        <v>319</v>
      </c>
      <c r="E51" s="33">
        <v>80.150000000000006</v>
      </c>
    </row>
    <row r="52" spans="1:5" s="71" customFormat="1" ht="12.75" x14ac:dyDescent="0.2">
      <c r="A52" s="28" t="s">
        <v>34</v>
      </c>
      <c r="B52" s="29">
        <v>398</v>
      </c>
      <c r="C52" s="29">
        <v>-79</v>
      </c>
      <c r="D52" s="29">
        <v>319</v>
      </c>
      <c r="E52" s="29">
        <v>80.150000000000006</v>
      </c>
    </row>
    <row r="53" spans="1:5" s="70" customFormat="1" ht="12.75" x14ac:dyDescent="0.2">
      <c r="A53" s="26" t="s">
        <v>60</v>
      </c>
      <c r="B53" s="27">
        <v>6636</v>
      </c>
      <c r="C53" s="27">
        <v>-1636</v>
      </c>
      <c r="D53" s="27">
        <v>5000</v>
      </c>
      <c r="E53" s="27">
        <v>75.349999999999994</v>
      </c>
    </row>
    <row r="54" spans="1:5" s="71" customFormat="1" ht="12.75" x14ac:dyDescent="0.2">
      <c r="A54" s="28" t="s">
        <v>44</v>
      </c>
      <c r="B54" s="29">
        <v>6636</v>
      </c>
      <c r="C54" s="29">
        <v>-1636</v>
      </c>
      <c r="D54" s="29">
        <v>5000</v>
      </c>
      <c r="E54" s="29">
        <v>75.349999999999994</v>
      </c>
    </row>
    <row r="55" spans="1:5" s="72" customFormat="1" ht="12.75" x14ac:dyDescent="0.2">
      <c r="A55" s="30" t="s">
        <v>59</v>
      </c>
      <c r="B55" s="31">
        <v>6636</v>
      </c>
      <c r="C55" s="31">
        <v>-1636</v>
      </c>
      <c r="D55" s="31">
        <v>5000</v>
      </c>
      <c r="E55" s="31">
        <v>75.349999999999994</v>
      </c>
    </row>
    <row r="56" spans="1:5" s="71" customFormat="1" ht="12.75" x14ac:dyDescent="0.2">
      <c r="A56" s="32" t="s">
        <v>36</v>
      </c>
      <c r="B56" s="33">
        <v>1663</v>
      </c>
      <c r="C56" s="33">
        <v>-163</v>
      </c>
      <c r="D56" s="33">
        <v>1500</v>
      </c>
      <c r="E56" s="33">
        <v>90.2</v>
      </c>
    </row>
    <row r="57" spans="1:5" s="71" customFormat="1" ht="12.75" x14ac:dyDescent="0.2">
      <c r="A57" s="28" t="s">
        <v>54</v>
      </c>
      <c r="B57" s="29">
        <v>1663</v>
      </c>
      <c r="C57" s="29">
        <v>-163</v>
      </c>
      <c r="D57" s="29">
        <v>1500</v>
      </c>
      <c r="E57" s="29">
        <v>90.2</v>
      </c>
    </row>
    <row r="58" spans="1:5" s="71" customFormat="1" ht="12.75" x14ac:dyDescent="0.2">
      <c r="A58" s="32" t="s">
        <v>53</v>
      </c>
      <c r="B58" s="33">
        <v>4973</v>
      </c>
      <c r="C58" s="33">
        <v>-1473</v>
      </c>
      <c r="D58" s="33">
        <v>3500</v>
      </c>
      <c r="E58" s="33">
        <v>70.38</v>
      </c>
    </row>
    <row r="59" spans="1:5" s="71" customFormat="1" ht="12.75" x14ac:dyDescent="0.2">
      <c r="A59" s="28" t="s">
        <v>52</v>
      </c>
      <c r="B59" s="29">
        <v>4973</v>
      </c>
      <c r="C59" s="29">
        <v>-1473</v>
      </c>
      <c r="D59" s="29">
        <v>3500</v>
      </c>
      <c r="E59" s="29">
        <v>70.38</v>
      </c>
    </row>
    <row r="60" spans="1:5" s="70" customFormat="1" ht="12.75" x14ac:dyDescent="0.2">
      <c r="A60" s="26" t="s">
        <v>58</v>
      </c>
      <c r="B60" s="27">
        <v>62176</v>
      </c>
      <c r="C60" s="27">
        <v>2241</v>
      </c>
      <c r="D60" s="27">
        <v>64417</v>
      </c>
      <c r="E60" s="27">
        <v>103.6</v>
      </c>
    </row>
    <row r="61" spans="1:5" s="71" customFormat="1" ht="12.75" x14ac:dyDescent="0.2">
      <c r="A61" s="28" t="s">
        <v>44</v>
      </c>
      <c r="B61" s="29">
        <v>62176</v>
      </c>
      <c r="C61" s="29">
        <v>2241</v>
      </c>
      <c r="D61" s="29">
        <v>64417</v>
      </c>
      <c r="E61" s="29">
        <v>103.6</v>
      </c>
    </row>
    <row r="62" spans="1:5" s="72" customFormat="1" ht="12.75" x14ac:dyDescent="0.2">
      <c r="A62" s="30" t="s">
        <v>57</v>
      </c>
      <c r="B62" s="31">
        <v>62176</v>
      </c>
      <c r="C62" s="31">
        <v>2241</v>
      </c>
      <c r="D62" s="31">
        <v>64417</v>
      </c>
      <c r="E62" s="31">
        <v>103.6</v>
      </c>
    </row>
    <row r="63" spans="1:5" s="71" customFormat="1" ht="12.75" x14ac:dyDescent="0.2">
      <c r="A63" s="32" t="s">
        <v>36</v>
      </c>
      <c r="B63" s="33">
        <v>62176</v>
      </c>
      <c r="C63" s="33">
        <v>2241</v>
      </c>
      <c r="D63" s="33">
        <v>64417</v>
      </c>
      <c r="E63" s="33">
        <v>103.6</v>
      </c>
    </row>
    <row r="64" spans="1:5" s="71" customFormat="1" ht="12.75" x14ac:dyDescent="0.2">
      <c r="A64" s="28" t="s">
        <v>35</v>
      </c>
      <c r="B64" s="29">
        <v>17475</v>
      </c>
      <c r="C64" s="29">
        <v>3495</v>
      </c>
      <c r="D64" s="29">
        <v>20970</v>
      </c>
      <c r="E64" s="29">
        <v>120</v>
      </c>
    </row>
    <row r="65" spans="1:5" s="71" customFormat="1" ht="12.75" x14ac:dyDescent="0.2">
      <c r="A65" s="28" t="s">
        <v>34</v>
      </c>
      <c r="B65" s="29">
        <v>44038</v>
      </c>
      <c r="C65" s="29">
        <v>-1254</v>
      </c>
      <c r="D65" s="29">
        <v>42784</v>
      </c>
      <c r="E65" s="29">
        <v>97.15</v>
      </c>
    </row>
    <row r="66" spans="1:5" s="71" customFormat="1" ht="12.75" x14ac:dyDescent="0.2">
      <c r="A66" s="28" t="s">
        <v>33</v>
      </c>
      <c r="B66" s="29">
        <v>663</v>
      </c>
      <c r="C66" s="29">
        <v>0</v>
      </c>
      <c r="D66" s="29">
        <v>663</v>
      </c>
      <c r="E66" s="29">
        <v>100</v>
      </c>
    </row>
    <row r="67" spans="1:5" s="70" customFormat="1" ht="12.75" x14ac:dyDescent="0.2">
      <c r="A67" s="26" t="s">
        <v>56</v>
      </c>
      <c r="B67" s="27">
        <v>141779</v>
      </c>
      <c r="C67" s="27">
        <v>-2845</v>
      </c>
      <c r="D67" s="27">
        <v>138934</v>
      </c>
      <c r="E67" s="27">
        <v>97.99</v>
      </c>
    </row>
    <row r="68" spans="1:5" s="71" customFormat="1" ht="12.75" x14ac:dyDescent="0.2">
      <c r="A68" s="28" t="s">
        <v>38</v>
      </c>
      <c r="B68" s="29">
        <v>109752</v>
      </c>
      <c r="C68" s="29">
        <v>-2845</v>
      </c>
      <c r="D68" s="29">
        <v>106907</v>
      </c>
      <c r="E68" s="29">
        <v>97.41</v>
      </c>
    </row>
    <row r="69" spans="1:5" s="72" customFormat="1" ht="12.75" x14ac:dyDescent="0.2">
      <c r="A69" s="30" t="s">
        <v>47</v>
      </c>
      <c r="B69" s="31">
        <v>109752</v>
      </c>
      <c r="C69" s="31">
        <v>-2845</v>
      </c>
      <c r="D69" s="31">
        <v>106907</v>
      </c>
      <c r="E69" s="31">
        <v>97.41</v>
      </c>
    </row>
    <row r="70" spans="1:5" s="71" customFormat="1" ht="12.75" x14ac:dyDescent="0.2">
      <c r="A70" s="32" t="s">
        <v>36</v>
      </c>
      <c r="B70" s="33">
        <v>95816</v>
      </c>
      <c r="C70" s="33">
        <v>-2845</v>
      </c>
      <c r="D70" s="33">
        <v>92971</v>
      </c>
      <c r="E70" s="33">
        <v>97.03</v>
      </c>
    </row>
    <row r="71" spans="1:5" s="71" customFormat="1" ht="12.75" x14ac:dyDescent="0.2">
      <c r="A71" s="28" t="s">
        <v>35</v>
      </c>
      <c r="B71" s="29">
        <v>48100</v>
      </c>
      <c r="C71" s="29">
        <v>0</v>
      </c>
      <c r="D71" s="29">
        <v>48100</v>
      </c>
      <c r="E71" s="29">
        <v>100</v>
      </c>
    </row>
    <row r="72" spans="1:5" s="71" customFormat="1" ht="12.75" x14ac:dyDescent="0.2">
      <c r="A72" s="28" t="s">
        <v>34</v>
      </c>
      <c r="B72" s="29">
        <v>22764</v>
      </c>
      <c r="C72" s="29">
        <v>-4955</v>
      </c>
      <c r="D72" s="29">
        <v>17809</v>
      </c>
      <c r="E72" s="29">
        <v>78.23</v>
      </c>
    </row>
    <row r="73" spans="1:5" s="71" customFormat="1" ht="12.75" x14ac:dyDescent="0.2">
      <c r="A73" s="28" t="s">
        <v>55</v>
      </c>
      <c r="B73" s="29">
        <v>23890</v>
      </c>
      <c r="C73" s="29">
        <v>2110</v>
      </c>
      <c r="D73" s="29">
        <v>26000</v>
      </c>
      <c r="E73" s="29">
        <v>108.83</v>
      </c>
    </row>
    <row r="74" spans="1:5" s="71" customFormat="1" ht="12.75" x14ac:dyDescent="0.2">
      <c r="A74" s="28" t="s">
        <v>54</v>
      </c>
      <c r="B74" s="29">
        <v>1062</v>
      </c>
      <c r="C74" s="29">
        <v>0</v>
      </c>
      <c r="D74" s="29">
        <v>1062</v>
      </c>
      <c r="E74" s="29">
        <v>100</v>
      </c>
    </row>
    <row r="75" spans="1:5" s="71" customFormat="1" ht="12.75" x14ac:dyDescent="0.2">
      <c r="A75" s="32" t="s">
        <v>53</v>
      </c>
      <c r="B75" s="33">
        <v>13936</v>
      </c>
      <c r="C75" s="33">
        <v>0</v>
      </c>
      <c r="D75" s="33">
        <v>13936</v>
      </c>
      <c r="E75" s="33">
        <v>100</v>
      </c>
    </row>
    <row r="76" spans="1:5" s="71" customFormat="1" ht="12.75" x14ac:dyDescent="0.2">
      <c r="A76" s="28" t="s">
        <v>52</v>
      </c>
      <c r="B76" s="29">
        <v>13936</v>
      </c>
      <c r="C76" s="29">
        <v>0</v>
      </c>
      <c r="D76" s="29">
        <v>13936</v>
      </c>
      <c r="E76" s="29">
        <v>100</v>
      </c>
    </row>
    <row r="77" spans="1:5" s="71" customFormat="1" ht="12.75" x14ac:dyDescent="0.2">
      <c r="A77" s="28" t="s">
        <v>44</v>
      </c>
      <c r="B77" s="29">
        <v>32027</v>
      </c>
      <c r="C77" s="29">
        <v>0</v>
      </c>
      <c r="D77" s="29">
        <v>32027</v>
      </c>
      <c r="E77" s="29">
        <v>100</v>
      </c>
    </row>
    <row r="78" spans="1:5" s="72" customFormat="1" ht="12.75" x14ac:dyDescent="0.2">
      <c r="A78" s="30" t="s">
        <v>47</v>
      </c>
      <c r="B78" s="31">
        <v>32027</v>
      </c>
      <c r="C78" s="31">
        <v>0</v>
      </c>
      <c r="D78" s="31">
        <v>32027</v>
      </c>
      <c r="E78" s="31">
        <v>100</v>
      </c>
    </row>
    <row r="79" spans="1:5" s="71" customFormat="1" ht="12.75" x14ac:dyDescent="0.2">
      <c r="A79" s="32" t="s">
        <v>53</v>
      </c>
      <c r="B79" s="33">
        <v>32027</v>
      </c>
      <c r="C79" s="33">
        <v>0</v>
      </c>
      <c r="D79" s="33">
        <v>32027</v>
      </c>
      <c r="E79" s="33">
        <v>100</v>
      </c>
    </row>
    <row r="80" spans="1:5" s="71" customFormat="1" ht="12.75" x14ac:dyDescent="0.2">
      <c r="A80" s="28" t="s">
        <v>52</v>
      </c>
      <c r="B80" s="29">
        <v>32027</v>
      </c>
      <c r="C80" s="29">
        <v>0</v>
      </c>
      <c r="D80" s="29">
        <v>32027</v>
      </c>
      <c r="E80" s="29">
        <v>100</v>
      </c>
    </row>
    <row r="81" spans="1:5" s="70" customFormat="1" ht="12.75" x14ac:dyDescent="0.2">
      <c r="A81" s="26" t="s">
        <v>51</v>
      </c>
      <c r="B81" s="27">
        <v>6670</v>
      </c>
      <c r="C81" s="27">
        <v>0</v>
      </c>
      <c r="D81" s="27">
        <v>6670</v>
      </c>
      <c r="E81" s="27">
        <v>100</v>
      </c>
    </row>
    <row r="82" spans="1:5" s="71" customFormat="1" ht="12.75" x14ac:dyDescent="0.2">
      <c r="A82" s="28" t="s">
        <v>44</v>
      </c>
      <c r="B82" s="29">
        <v>6670</v>
      </c>
      <c r="C82" s="29">
        <v>0</v>
      </c>
      <c r="D82" s="29">
        <v>6670</v>
      </c>
      <c r="E82" s="29">
        <v>100</v>
      </c>
    </row>
    <row r="83" spans="1:5" s="72" customFormat="1" ht="12.75" x14ac:dyDescent="0.2">
      <c r="A83" s="30" t="s">
        <v>41</v>
      </c>
      <c r="B83" s="31">
        <v>6670</v>
      </c>
      <c r="C83" s="31">
        <v>0</v>
      </c>
      <c r="D83" s="31">
        <v>6670</v>
      </c>
      <c r="E83" s="31">
        <v>100</v>
      </c>
    </row>
    <row r="84" spans="1:5" s="71" customFormat="1" ht="12.75" x14ac:dyDescent="0.2">
      <c r="A84" s="32" t="s">
        <v>36</v>
      </c>
      <c r="B84" s="33">
        <v>6670</v>
      </c>
      <c r="C84" s="33">
        <v>0</v>
      </c>
      <c r="D84" s="33">
        <v>6670</v>
      </c>
      <c r="E84" s="33">
        <v>100</v>
      </c>
    </row>
    <row r="85" spans="1:5" s="71" customFormat="1" ht="12.75" x14ac:dyDescent="0.2">
      <c r="A85" s="28" t="s">
        <v>34</v>
      </c>
      <c r="B85" s="29">
        <v>6670</v>
      </c>
      <c r="C85" s="29">
        <v>0</v>
      </c>
      <c r="D85" s="29">
        <v>6670</v>
      </c>
      <c r="E85" s="29">
        <v>100</v>
      </c>
    </row>
    <row r="86" spans="1:5" s="70" customFormat="1" ht="12.75" x14ac:dyDescent="0.2">
      <c r="A86" s="26" t="s">
        <v>50</v>
      </c>
      <c r="B86" s="27">
        <v>17809</v>
      </c>
      <c r="C86" s="27">
        <v>0</v>
      </c>
      <c r="D86" s="27">
        <v>17809</v>
      </c>
      <c r="E86" s="27">
        <v>100</v>
      </c>
    </row>
    <row r="87" spans="1:5" s="71" customFormat="1" ht="12.75" x14ac:dyDescent="0.2">
      <c r="A87" s="28" t="s">
        <v>44</v>
      </c>
      <c r="B87" s="29">
        <v>17809</v>
      </c>
      <c r="C87" s="29">
        <v>0</v>
      </c>
      <c r="D87" s="29">
        <v>17809</v>
      </c>
      <c r="E87" s="29">
        <v>100</v>
      </c>
    </row>
    <row r="88" spans="1:5" s="72" customFormat="1" ht="12.75" x14ac:dyDescent="0.2">
      <c r="A88" s="30" t="s">
        <v>49</v>
      </c>
      <c r="B88" s="31">
        <v>17809</v>
      </c>
      <c r="C88" s="31">
        <v>0</v>
      </c>
      <c r="D88" s="31">
        <v>17809</v>
      </c>
      <c r="E88" s="31">
        <v>100</v>
      </c>
    </row>
    <row r="89" spans="1:5" s="71" customFormat="1" ht="12.75" x14ac:dyDescent="0.2">
      <c r="A89" s="32" t="s">
        <v>36</v>
      </c>
      <c r="B89" s="33">
        <v>17809</v>
      </c>
      <c r="C89" s="33">
        <v>0</v>
      </c>
      <c r="D89" s="33">
        <v>17809</v>
      </c>
      <c r="E89" s="33">
        <v>100</v>
      </c>
    </row>
    <row r="90" spans="1:5" s="71" customFormat="1" ht="12.75" x14ac:dyDescent="0.2">
      <c r="A90" s="28" t="s">
        <v>35</v>
      </c>
      <c r="B90" s="29">
        <v>17309</v>
      </c>
      <c r="C90" s="29">
        <v>0</v>
      </c>
      <c r="D90" s="29">
        <v>17309</v>
      </c>
      <c r="E90" s="29">
        <v>100</v>
      </c>
    </row>
    <row r="91" spans="1:5" s="71" customFormat="1" ht="12.75" x14ac:dyDescent="0.2">
      <c r="A91" s="28" t="s">
        <v>34</v>
      </c>
      <c r="B91" s="29">
        <v>500</v>
      </c>
      <c r="C91" s="29">
        <v>0</v>
      </c>
      <c r="D91" s="29">
        <v>500</v>
      </c>
      <c r="E91" s="29">
        <v>100</v>
      </c>
    </row>
    <row r="92" spans="1:5" s="70" customFormat="1" ht="12.75" x14ac:dyDescent="0.2">
      <c r="A92" s="26" t="s">
        <v>48</v>
      </c>
      <c r="B92" s="27">
        <v>115000</v>
      </c>
      <c r="C92" s="27">
        <v>0</v>
      </c>
      <c r="D92" s="27">
        <v>115000</v>
      </c>
      <c r="E92" s="27">
        <v>100</v>
      </c>
    </row>
    <row r="93" spans="1:5" s="71" customFormat="1" ht="12.75" x14ac:dyDescent="0.2">
      <c r="A93" s="28" t="s">
        <v>38</v>
      </c>
      <c r="B93" s="29">
        <v>115000</v>
      </c>
      <c r="C93" s="29">
        <v>0</v>
      </c>
      <c r="D93" s="29">
        <v>115000</v>
      </c>
      <c r="E93" s="29">
        <v>100</v>
      </c>
    </row>
    <row r="94" spans="1:5" s="72" customFormat="1" ht="12.75" x14ac:dyDescent="0.2">
      <c r="A94" s="30" t="s">
        <v>47</v>
      </c>
      <c r="B94" s="31">
        <v>115000</v>
      </c>
      <c r="C94" s="31">
        <v>0</v>
      </c>
      <c r="D94" s="31">
        <v>115000</v>
      </c>
      <c r="E94" s="31">
        <v>100</v>
      </c>
    </row>
    <row r="95" spans="1:5" s="71" customFormat="1" ht="12.75" x14ac:dyDescent="0.2">
      <c r="A95" s="32" t="s">
        <v>36</v>
      </c>
      <c r="B95" s="33">
        <v>115000</v>
      </c>
      <c r="C95" s="33">
        <v>0</v>
      </c>
      <c r="D95" s="33">
        <v>115000</v>
      </c>
      <c r="E95" s="33">
        <v>100</v>
      </c>
    </row>
    <row r="96" spans="1:5" s="71" customFormat="1" ht="12.75" x14ac:dyDescent="0.2">
      <c r="A96" s="28" t="s">
        <v>34</v>
      </c>
      <c r="B96" s="29">
        <v>115000</v>
      </c>
      <c r="C96" s="29">
        <v>0</v>
      </c>
      <c r="D96" s="29">
        <v>115000</v>
      </c>
      <c r="E96" s="29">
        <v>100</v>
      </c>
    </row>
    <row r="97" spans="1:5" s="69" customFormat="1" ht="12.75" x14ac:dyDescent="0.2">
      <c r="A97" s="24" t="s">
        <v>46</v>
      </c>
      <c r="B97" s="25">
        <v>10414</v>
      </c>
      <c r="C97" s="25">
        <v>4288</v>
      </c>
      <c r="D97" s="25">
        <v>14702</v>
      </c>
      <c r="E97" s="25">
        <v>141.18</v>
      </c>
    </row>
    <row r="98" spans="1:5" s="70" customFormat="1" ht="12.75" x14ac:dyDescent="0.2">
      <c r="A98" s="26" t="s">
        <v>45</v>
      </c>
      <c r="B98" s="27">
        <v>10414</v>
      </c>
      <c r="C98" s="27">
        <v>4288</v>
      </c>
      <c r="D98" s="27">
        <v>14702</v>
      </c>
      <c r="E98" s="27">
        <v>141.18</v>
      </c>
    </row>
    <row r="99" spans="1:5" s="71" customFormat="1" ht="12.75" x14ac:dyDescent="0.2">
      <c r="A99" s="28" t="s">
        <v>44</v>
      </c>
      <c r="B99" s="29">
        <v>10414</v>
      </c>
      <c r="C99" s="29">
        <v>4288</v>
      </c>
      <c r="D99" s="29">
        <v>14702</v>
      </c>
      <c r="E99" s="29">
        <v>141.18</v>
      </c>
    </row>
    <row r="100" spans="1:5" s="72" customFormat="1" ht="12.75" x14ac:dyDescent="0.2">
      <c r="A100" s="30" t="s">
        <v>43</v>
      </c>
      <c r="B100" s="31">
        <v>1947</v>
      </c>
      <c r="C100" s="31">
        <v>3637</v>
      </c>
      <c r="D100" s="31">
        <v>5584</v>
      </c>
      <c r="E100" s="31">
        <v>184.08</v>
      </c>
    </row>
    <row r="101" spans="1:5" s="71" customFormat="1" ht="12.75" x14ac:dyDescent="0.2">
      <c r="A101" s="32" t="s">
        <v>36</v>
      </c>
      <c r="B101" s="33">
        <v>1947</v>
      </c>
      <c r="C101" s="33">
        <v>3637</v>
      </c>
      <c r="D101" s="33">
        <v>5584</v>
      </c>
      <c r="E101" s="33">
        <v>184.08</v>
      </c>
    </row>
    <row r="102" spans="1:5" s="71" customFormat="1" ht="12.75" x14ac:dyDescent="0.2">
      <c r="A102" s="28" t="s">
        <v>35</v>
      </c>
      <c r="B102" s="29">
        <v>1847</v>
      </c>
      <c r="C102" s="29">
        <v>3377</v>
      </c>
      <c r="D102" s="29">
        <v>5224</v>
      </c>
      <c r="E102" s="29">
        <v>174.55</v>
      </c>
    </row>
    <row r="103" spans="1:5" s="71" customFormat="1" ht="12.75" x14ac:dyDescent="0.2">
      <c r="A103" s="28" t="s">
        <v>34</v>
      </c>
      <c r="B103" s="29">
        <v>100</v>
      </c>
      <c r="C103" s="29">
        <v>260</v>
      </c>
      <c r="D103" s="29">
        <v>360</v>
      </c>
      <c r="E103" s="29">
        <v>360</v>
      </c>
    </row>
    <row r="104" spans="1:5" s="72" customFormat="1" ht="12.75" x14ac:dyDescent="0.2">
      <c r="A104" s="30" t="s">
        <v>42</v>
      </c>
      <c r="B104" s="31">
        <v>1272</v>
      </c>
      <c r="C104" s="31">
        <v>395</v>
      </c>
      <c r="D104" s="31">
        <v>1667</v>
      </c>
      <c r="E104" s="31">
        <v>131.05000000000001</v>
      </c>
    </row>
    <row r="105" spans="1:5" s="71" customFormat="1" ht="12.75" x14ac:dyDescent="0.2">
      <c r="A105" s="32" t="s">
        <v>36</v>
      </c>
      <c r="B105" s="33">
        <v>1272</v>
      </c>
      <c r="C105" s="33">
        <v>395</v>
      </c>
      <c r="D105" s="33">
        <v>1667</v>
      </c>
      <c r="E105" s="33">
        <v>131.05000000000001</v>
      </c>
    </row>
    <row r="106" spans="1:5" s="71" customFormat="1" ht="12.75" x14ac:dyDescent="0.2">
      <c r="A106" s="28" t="s">
        <v>35</v>
      </c>
      <c r="B106" s="29">
        <v>1272</v>
      </c>
      <c r="C106" s="29">
        <v>395</v>
      </c>
      <c r="D106" s="29">
        <v>1667</v>
      </c>
      <c r="E106" s="29">
        <v>131.05000000000001</v>
      </c>
    </row>
    <row r="107" spans="1:5" s="72" customFormat="1" ht="12.75" x14ac:dyDescent="0.2">
      <c r="A107" s="30" t="s">
        <v>41</v>
      </c>
      <c r="B107" s="31">
        <v>7195</v>
      </c>
      <c r="C107" s="31">
        <v>2256</v>
      </c>
      <c r="D107" s="31">
        <v>9451</v>
      </c>
      <c r="E107" s="31">
        <v>131.36000000000001</v>
      </c>
    </row>
    <row r="108" spans="1:5" s="71" customFormat="1" ht="12.75" x14ac:dyDescent="0.2">
      <c r="A108" s="32" t="s">
        <v>36</v>
      </c>
      <c r="B108" s="33">
        <v>7195</v>
      </c>
      <c r="C108" s="33">
        <v>2256</v>
      </c>
      <c r="D108" s="33">
        <v>9451</v>
      </c>
      <c r="E108" s="33">
        <v>131.36000000000001</v>
      </c>
    </row>
    <row r="109" spans="1:5" s="71" customFormat="1" ht="12.75" x14ac:dyDescent="0.2">
      <c r="A109" s="28" t="s">
        <v>35</v>
      </c>
      <c r="B109" s="29">
        <v>7195</v>
      </c>
      <c r="C109" s="29">
        <v>2256</v>
      </c>
      <c r="D109" s="29">
        <v>9451</v>
      </c>
      <c r="E109" s="29">
        <v>131.36000000000001</v>
      </c>
    </row>
    <row r="110" spans="1:5" s="69" customFormat="1" ht="12.75" x14ac:dyDescent="0.2">
      <c r="A110" s="24" t="s">
        <v>40</v>
      </c>
      <c r="B110" s="25">
        <v>1700460</v>
      </c>
      <c r="C110" s="25">
        <v>97572</v>
      </c>
      <c r="D110" s="25">
        <v>1798032</v>
      </c>
      <c r="E110" s="25">
        <v>105.74</v>
      </c>
    </row>
    <row r="111" spans="1:5" s="70" customFormat="1" ht="12.75" x14ac:dyDescent="0.2">
      <c r="A111" s="26" t="s">
        <v>39</v>
      </c>
      <c r="B111" s="27">
        <v>1700460</v>
      </c>
      <c r="C111" s="27">
        <v>97572</v>
      </c>
      <c r="D111" s="27">
        <v>1798032</v>
      </c>
      <c r="E111" s="27">
        <v>105.74</v>
      </c>
    </row>
    <row r="112" spans="1:5" s="71" customFormat="1" ht="12.75" x14ac:dyDescent="0.2">
      <c r="A112" s="28" t="s">
        <v>38</v>
      </c>
      <c r="B112" s="29">
        <v>1700460</v>
      </c>
      <c r="C112" s="29">
        <v>97572</v>
      </c>
      <c r="D112" s="29">
        <v>1798032</v>
      </c>
      <c r="E112" s="29">
        <v>105.74</v>
      </c>
    </row>
    <row r="113" spans="1:5" s="72" customFormat="1" ht="12.75" x14ac:dyDescent="0.2">
      <c r="A113" s="30" t="s">
        <v>37</v>
      </c>
      <c r="B113" s="31">
        <v>1700460</v>
      </c>
      <c r="C113" s="31">
        <v>97572</v>
      </c>
      <c r="D113" s="31">
        <v>1798032</v>
      </c>
      <c r="E113" s="31">
        <v>105.74</v>
      </c>
    </row>
    <row r="114" spans="1:5" s="71" customFormat="1" ht="12.75" x14ac:dyDescent="0.2">
      <c r="A114" s="32" t="s">
        <v>36</v>
      </c>
      <c r="B114" s="33">
        <v>1700460</v>
      </c>
      <c r="C114" s="33">
        <v>97572</v>
      </c>
      <c r="D114" s="33">
        <v>1798032</v>
      </c>
      <c r="E114" s="33">
        <v>105.74</v>
      </c>
    </row>
    <row r="115" spans="1:5" s="71" customFormat="1" ht="12.75" x14ac:dyDescent="0.2">
      <c r="A115" s="28" t="s">
        <v>35</v>
      </c>
      <c r="B115" s="29">
        <v>1655130</v>
      </c>
      <c r="C115" s="29">
        <v>100870</v>
      </c>
      <c r="D115" s="29">
        <v>1756000</v>
      </c>
      <c r="E115" s="29">
        <v>106.09</v>
      </c>
    </row>
    <row r="116" spans="1:5" s="71" customFormat="1" ht="12.75" x14ac:dyDescent="0.2">
      <c r="A116" s="28" t="s">
        <v>34</v>
      </c>
      <c r="B116" s="29">
        <v>39357</v>
      </c>
      <c r="C116" s="29">
        <v>2175</v>
      </c>
      <c r="D116" s="29">
        <v>41532</v>
      </c>
      <c r="E116" s="29">
        <v>105.53</v>
      </c>
    </row>
    <row r="117" spans="1:5" s="71" customFormat="1" ht="12.75" x14ac:dyDescent="0.2">
      <c r="A117" s="28" t="s">
        <v>33</v>
      </c>
      <c r="B117" s="29">
        <v>5973</v>
      </c>
      <c r="C117" s="29">
        <v>-5473</v>
      </c>
      <c r="D117" s="29">
        <v>500</v>
      </c>
      <c r="E117" s="29">
        <v>8.3699999999999992</v>
      </c>
    </row>
  </sheetData>
  <mergeCells count="2">
    <mergeCell ref="A1:E1"/>
    <mergeCell ref="A2:E2"/>
  </mergeCells>
  <pageMargins left="0.31496062992125984" right="0.31496062992125984" top="0.55118110236220474" bottom="0.55118110236220474" header="0.31496062992125984" footer="0.31496062992125984"/>
  <pageSetup paperSize="9" scale="77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8660A-FECC-4C2B-B423-2221D23420D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8</vt:i4>
      </vt:variant>
    </vt:vector>
  </HeadingPairs>
  <TitlesOfParts>
    <vt:vector size="1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List1</vt:lpstr>
      <vt:lpstr>List2</vt:lpstr>
      <vt:lpstr>'POSEBNI DIO'!Ispis_naslova</vt:lpstr>
      <vt:lpstr>' Račun prihoda i rashoda'!Podrucje_ispisa</vt:lpstr>
      <vt:lpstr>'POSEBNI DIO'!Podrucje_ispisa</vt:lpstr>
      <vt:lpstr>'Prihodi i rashodi po izvorima'!Podrucje_ispisa</vt:lpstr>
      <vt:lpstr>'Račun financiranja'!Podrucje_ispisa</vt:lpstr>
      <vt:lpstr>'Račun financiranja po izvorima'!Podrucje_ispisa</vt:lpstr>
      <vt:lpstr>'Rashodi prema funkcijskoj kl'!Podrucje_ispisa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Miranda Cetinjanin</cp:lastModifiedBy>
  <cp:lastPrinted>2024-03-05T07:38:55Z</cp:lastPrinted>
  <dcterms:created xsi:type="dcterms:W3CDTF">2022-08-12T12:51:27Z</dcterms:created>
  <dcterms:modified xsi:type="dcterms:W3CDTF">2024-04-19T04:48:18Z</dcterms:modified>
</cp:coreProperties>
</file>